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R7\05_企画政策係\15_統計調査\1_統計全般\3_東御市の統計\05　HP・文書管理掲載【校了】\Excel版データ\"/>
    </mc:Choice>
  </mc:AlternateContent>
  <bookViews>
    <workbookView xWindow="-110" yWindow="-110" windowWidth="19420" windowHeight="11500" activeTab="7"/>
  </bookViews>
  <sheets>
    <sheet name="60" sheetId="3" r:id="rId1"/>
    <sheet name="61" sheetId="5" r:id="rId2"/>
    <sheet name="62" sheetId="6" r:id="rId3"/>
    <sheet name="63" sheetId="7" r:id="rId4"/>
    <sheet name="64" sheetId="8" r:id="rId5"/>
    <sheet name="65" sheetId="9" r:id="rId6"/>
    <sheet name="66" sheetId="10" r:id="rId7"/>
    <sheet name="67" sheetId="12" r:id="rId8"/>
  </sheets>
  <definedNames>
    <definedName name="_xlnm.Print_Area" localSheetId="6">'66'!$A$1:$G$58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3" l="1"/>
  <c r="J36" i="3"/>
  <c r="M36" i="3" s="1"/>
  <c r="L37" i="3"/>
  <c r="K37" i="3"/>
  <c r="J37" i="3"/>
  <c r="M37" i="3" s="1"/>
  <c r="G37" i="3"/>
  <c r="L36" i="3"/>
  <c r="G36" i="3"/>
  <c r="L22" i="3"/>
  <c r="L21" i="3"/>
  <c r="K22" i="3"/>
  <c r="K21" i="3"/>
  <c r="J35" i="3"/>
  <c r="J34" i="3"/>
  <c r="L20" i="3"/>
  <c r="K20" i="3"/>
  <c r="J20" i="3"/>
  <c r="M20" i="3" s="1"/>
  <c r="G20" i="3"/>
  <c r="L19" i="3"/>
  <c r="K19" i="3"/>
  <c r="J19" i="3"/>
  <c r="M19" i="3" s="1"/>
  <c r="G19" i="3"/>
  <c r="F25" i="10"/>
  <c r="E25" i="10"/>
  <c r="H42" i="12" l="1"/>
  <c r="G42" i="12"/>
  <c r="F42" i="12"/>
  <c r="D42" i="12"/>
  <c r="H41" i="12"/>
  <c r="H43" i="12" s="1"/>
  <c r="G41" i="12"/>
  <c r="G43" i="12" s="1"/>
  <c r="F41" i="12"/>
  <c r="F43" i="12" s="1"/>
  <c r="D41" i="12"/>
  <c r="D43" i="12" s="1"/>
  <c r="H40" i="12"/>
  <c r="G40" i="12"/>
  <c r="D40" i="12"/>
  <c r="E45" i="10"/>
  <c r="D45" i="10"/>
  <c r="C45" i="10"/>
  <c r="B45" i="10"/>
  <c r="F33" i="10"/>
  <c r="F45" i="10" s="1"/>
  <c r="F50" i="9"/>
  <c r="E50" i="9"/>
  <c r="D50" i="9"/>
  <c r="C50" i="9"/>
  <c r="B50" i="9"/>
  <c r="L70" i="3"/>
  <c r="K70" i="3"/>
  <c r="J70" i="3"/>
  <c r="M70" i="3" s="1"/>
  <c r="G70" i="3"/>
  <c r="J67" i="3"/>
  <c r="G67" i="3"/>
  <c r="J66" i="3"/>
  <c r="G66" i="3"/>
  <c r="J65" i="3"/>
  <c r="G65" i="3"/>
  <c r="J60" i="3"/>
  <c r="G60" i="3"/>
  <c r="J59" i="3"/>
  <c r="G59" i="3"/>
  <c r="J58" i="3"/>
  <c r="G58" i="3"/>
  <c r="J57" i="3"/>
  <c r="G57" i="3"/>
  <c r="J56" i="3"/>
  <c r="G56" i="3"/>
  <c r="J55" i="3"/>
  <c r="G55" i="3"/>
  <c r="J54" i="3"/>
  <c r="G54" i="3"/>
  <c r="J53" i="3"/>
  <c r="G53" i="3"/>
  <c r="J49" i="3"/>
  <c r="G49" i="3"/>
  <c r="J48" i="3"/>
  <c r="G48" i="3"/>
  <c r="J47" i="3"/>
  <c r="G47" i="3"/>
  <c r="J46" i="3"/>
  <c r="G46" i="3"/>
  <c r="J45" i="3"/>
  <c r="G45" i="3"/>
  <c r="J44" i="3"/>
  <c r="G44" i="3"/>
  <c r="J43" i="3"/>
  <c r="G43" i="3"/>
  <c r="J42" i="3"/>
  <c r="G42" i="3"/>
  <c r="J41" i="3"/>
  <c r="G41" i="3"/>
  <c r="J40" i="3"/>
  <c r="G40" i="3"/>
  <c r="J39" i="3"/>
  <c r="G39" i="3"/>
  <c r="J38" i="3"/>
  <c r="G38" i="3"/>
  <c r="J32" i="3"/>
  <c r="G32" i="3"/>
  <c r="J31" i="3"/>
  <c r="G31" i="3"/>
  <c r="J30" i="3"/>
  <c r="G30" i="3"/>
  <c r="J29" i="3"/>
  <c r="G29" i="3"/>
  <c r="J28" i="3"/>
  <c r="G28" i="3"/>
  <c r="J27" i="3"/>
  <c r="G27" i="3"/>
  <c r="J26" i="3"/>
  <c r="G26" i="3"/>
  <c r="J25" i="3"/>
  <c r="G25" i="3"/>
  <c r="J24" i="3"/>
  <c r="G24" i="3"/>
  <c r="J23" i="3"/>
  <c r="G23" i="3"/>
  <c r="J22" i="3"/>
  <c r="G22" i="3"/>
  <c r="J21" i="3"/>
  <c r="G21" i="3"/>
  <c r="L18" i="3"/>
  <c r="K18" i="3"/>
  <c r="J18" i="3"/>
  <c r="M18" i="3" s="1"/>
  <c r="L16" i="3"/>
  <c r="K16" i="3"/>
  <c r="J16" i="3"/>
  <c r="G16" i="3"/>
  <c r="L15" i="3"/>
  <c r="K15" i="3"/>
  <c r="J15" i="3"/>
  <c r="G15" i="3"/>
  <c r="J14" i="3"/>
  <c r="G14" i="3"/>
  <c r="J13" i="3"/>
  <c r="G13" i="3"/>
  <c r="J12" i="3"/>
  <c r="G12" i="3"/>
  <c r="J11" i="3"/>
  <c r="G11" i="3"/>
  <c r="J10" i="3"/>
  <c r="G10" i="3"/>
  <c r="J9" i="3"/>
  <c r="G9" i="3"/>
  <c r="J8" i="3"/>
  <c r="G8" i="3"/>
  <c r="J7" i="3"/>
  <c r="G7" i="3"/>
  <c r="M21" i="3" l="1"/>
  <c r="M15" i="3"/>
  <c r="M22" i="3"/>
  <c r="M16" i="3"/>
</calcChain>
</file>

<file path=xl/sharedStrings.xml><?xml version="1.0" encoding="utf-8"?>
<sst xmlns="http://schemas.openxmlformats.org/spreadsheetml/2006/main" count="613" uniqueCount="349">
  <si>
    <t>総数</t>
  </si>
  <si>
    <t>住民税</t>
    <rPh sb="0" eb="1">
      <t>ジュウ</t>
    </rPh>
    <rPh sb="1" eb="2">
      <t>ミン</t>
    </rPh>
    <phoneticPr fontId="2"/>
  </si>
  <si>
    <t>町田　千秋</t>
    <rPh sb="0" eb="2">
      <t>マチダ</t>
    </rPh>
    <rPh sb="3" eb="5">
      <t>チアキ</t>
    </rPh>
    <phoneticPr fontId="2"/>
  </si>
  <si>
    <t>参議院(県)</t>
  </si>
  <si>
    <t>区分</t>
  </si>
  <si>
    <t>年次</t>
  </si>
  <si>
    <t>村議会委員</t>
  </si>
  <si>
    <t>諸収入</t>
  </si>
  <si>
    <t>赤尾　善雄</t>
  </si>
  <si>
    <t>決算</t>
  </si>
  <si>
    <t>その他</t>
  </si>
  <si>
    <t>衆議院(小)</t>
  </si>
  <si>
    <t>―</t>
  </si>
  <si>
    <t>令和２年11月21日〜</t>
    <rPh sb="0" eb="2">
      <t>レイワ</t>
    </rPh>
    <phoneticPr fontId="2"/>
  </si>
  <si>
    <t>旧東部町</t>
  </si>
  <si>
    <t>市長</t>
  </si>
  <si>
    <t>(12)</t>
  </si>
  <si>
    <t>建物（非木造）</t>
    <rPh sb="3" eb="4">
      <t>ヒ</t>
    </rPh>
    <rPh sb="4" eb="6">
      <t>モクゾウ</t>
    </rPh>
    <phoneticPr fontId="2"/>
  </si>
  <si>
    <t>歴代副市長（助役）</t>
    <rPh sb="2" eb="3">
      <t>フク</t>
    </rPh>
    <rPh sb="3" eb="4">
      <t>シ</t>
    </rPh>
    <rPh sb="4" eb="5">
      <t>チョウ</t>
    </rPh>
    <phoneticPr fontId="2"/>
  </si>
  <si>
    <t>執行年月日</t>
  </si>
  <si>
    <t>旧町村の別</t>
  </si>
  <si>
    <t>(６)</t>
  </si>
  <si>
    <t>湯の丸、奈良原</t>
  </si>
  <si>
    <t>H20.4.25～</t>
  </si>
  <si>
    <t>本海野、白鳥台</t>
  </si>
  <si>
    <t>たばこ税</t>
  </si>
  <si>
    <t>歳入</t>
  </si>
  <si>
    <t>当日の有権者数（人）</t>
  </si>
  <si>
    <t>計</t>
  </si>
  <si>
    <t>令和３年１月１日～
令和３年12月31日</t>
    <rPh sb="0" eb="2">
      <t>レイワ</t>
    </rPh>
    <phoneticPr fontId="2"/>
  </si>
  <si>
    <t>公
共
施
設</t>
    <rPh sb="0" eb="1">
      <t>コウ</t>
    </rPh>
    <rPh sb="2" eb="3">
      <t>トモ</t>
    </rPh>
    <rPh sb="4" eb="5">
      <t>シ</t>
    </rPh>
    <rPh sb="6" eb="7">
      <t>セツ</t>
    </rPh>
    <phoneticPr fontId="2"/>
  </si>
  <si>
    <t>うち専決報告</t>
  </si>
  <si>
    <t>投票者数（人）</t>
  </si>
  <si>
    <t>投票率（％）</t>
  </si>
  <si>
    <t>H24.11.26～
H26.11.17</t>
  </si>
  <si>
    <t>男</t>
  </si>
  <si>
    <t>柳沢　英夫</t>
  </si>
  <si>
    <t>羽毛山、牧ケ原</t>
  </si>
  <si>
    <t>年</t>
    <rPh sb="0" eb="1">
      <t>ネン</t>
    </rPh>
    <phoneticPr fontId="2"/>
  </si>
  <si>
    <t>女</t>
  </si>
  <si>
    <t>（1）歳入決算の部　　　　　　　　　　　　　　　　　　　　　　　　　　　　　　　　　　　　　　　　　　　　　　　　　　</t>
  </si>
  <si>
    <t>衆議院議員</t>
    <rPh sb="0" eb="3">
      <t>シュウギイン</t>
    </rPh>
    <rPh sb="3" eb="5">
      <t>ギイン</t>
    </rPh>
    <phoneticPr fontId="2"/>
  </si>
  <si>
    <t>別府、新張（横堰を除く）、鞍掛自治区、リードリーくらかけ</t>
  </si>
  <si>
    <t>旧北御牧村</t>
  </si>
  <si>
    <t>下水道事業</t>
  </si>
  <si>
    <t>県議会議員</t>
  </si>
  <si>
    <t>無投票</t>
    <rPh sb="0" eb="3">
      <t>ムトウヒョウ</t>
    </rPh>
    <phoneticPr fontId="2"/>
  </si>
  <si>
    <t>東上田（原・長峰・姫子沢を除く）、寺坂</t>
  </si>
  <si>
    <t>田丸　基廣</t>
    <rPh sb="0" eb="2">
      <t>タマル</t>
    </rPh>
    <rPh sb="3" eb="4">
      <t>モト</t>
    </rPh>
    <rPh sb="4" eb="5">
      <t>ヒロシ</t>
    </rPh>
    <phoneticPr fontId="2"/>
  </si>
  <si>
    <t>衆議院(比)</t>
  </si>
  <si>
    <t>赤岩、片羽、中屋敷</t>
  </si>
  <si>
    <t>公園</t>
    <rPh sb="0" eb="1">
      <t>オオヤケ</t>
    </rPh>
    <rPh sb="1" eb="2">
      <t>エン</t>
    </rPh>
    <phoneticPr fontId="2"/>
  </si>
  <si>
    <t>投票区</t>
  </si>
  <si>
    <t>和田　英武</t>
  </si>
  <si>
    <t>町村長</t>
  </si>
  <si>
    <t>東上田（原・長峰）、田沢（タタラ堂）、大川、栗林</t>
  </si>
  <si>
    <t>町村議会
議　　　員</t>
  </si>
  <si>
    <t>町議会議員</t>
  </si>
  <si>
    <t>田沢（タタラ堂を除く）</t>
  </si>
  <si>
    <t>学校</t>
    <rPh sb="0" eb="1">
      <t>ガク</t>
    </rPh>
    <rPh sb="1" eb="2">
      <t>コウ</t>
    </rPh>
    <phoneticPr fontId="2"/>
  </si>
  <si>
    <t>市議会議員</t>
  </si>
  <si>
    <t>（内訳）</t>
    <rPh sb="1" eb="3">
      <t>ウチワケ</t>
    </rPh>
    <phoneticPr fontId="2"/>
  </si>
  <si>
    <t>資料：東御市選挙管理委員会</t>
  </si>
  <si>
    <t>姫子沢、東上田（姫子沢）</t>
  </si>
  <si>
    <t>１.選挙執行状況</t>
  </si>
  <si>
    <t>令和３年</t>
    <rPh sb="0" eb="2">
      <t>レイワ</t>
    </rPh>
    <phoneticPr fontId="2"/>
  </si>
  <si>
    <t>出場、東町、西宮、祢津南</t>
  </si>
  <si>
    <t>５年</t>
    <rPh sb="1" eb="2">
      <t>ネン</t>
    </rPh>
    <phoneticPr fontId="2"/>
  </si>
  <si>
    <t>選挙</t>
  </si>
  <si>
    <t>湯の丸高原屋内                  運動施設事業</t>
    <rPh sb="0" eb="1">
      <t>ユ</t>
    </rPh>
    <rPh sb="2" eb="3">
      <t>マル</t>
    </rPh>
    <rPh sb="3" eb="5">
      <t>コウゲン</t>
    </rPh>
    <rPh sb="5" eb="7">
      <t>オクナイ</t>
    </rPh>
    <rPh sb="25" eb="27">
      <t>ウンドウ</t>
    </rPh>
    <rPh sb="27" eb="29">
      <t>シセツ</t>
    </rPh>
    <rPh sb="29" eb="31">
      <t>ジギョウ</t>
    </rPh>
    <phoneticPr fontId="2"/>
  </si>
  <si>
    <t>参議院議員</t>
    <rPh sb="0" eb="3">
      <t>サンギイン</t>
    </rPh>
    <rPh sb="3" eb="5">
      <t>ギイン</t>
    </rPh>
    <phoneticPr fontId="2"/>
  </si>
  <si>
    <t>資料：議会事務局、教育委員会</t>
    <rPh sb="0" eb="2">
      <t>シリョウ</t>
    </rPh>
    <rPh sb="3" eb="5">
      <t>ギカイ</t>
    </rPh>
    <rPh sb="5" eb="8">
      <t>ジムキョク</t>
    </rPh>
    <rPh sb="9" eb="11">
      <t>キョウイク</t>
    </rPh>
    <rPh sb="11" eb="14">
      <t>イインカイ</t>
    </rPh>
    <phoneticPr fontId="2"/>
  </si>
  <si>
    <t>県知事</t>
    <rPh sb="0" eb="1">
      <t>ケン</t>
    </rPh>
    <rPh sb="1" eb="2">
      <t>チ</t>
    </rPh>
    <rPh sb="2" eb="3">
      <t>コト</t>
    </rPh>
    <phoneticPr fontId="2"/>
  </si>
  <si>
    <t>社会福祉</t>
  </si>
  <si>
    <t>村長</t>
  </si>
  <si>
    <t>請願件数</t>
  </si>
  <si>
    <t>町長</t>
  </si>
  <si>
    <t>就任年月日</t>
    <rPh sb="4" eb="5">
      <t>ヒ</t>
    </rPh>
    <phoneticPr fontId="2"/>
  </si>
  <si>
    <t>桜井、大石</t>
  </si>
  <si>
    <t>衛生費</t>
  </si>
  <si>
    <t>参議院(比)</t>
    <rPh sb="0" eb="2">
      <t>サンギ</t>
    </rPh>
    <rPh sb="2" eb="3">
      <t>イン</t>
    </rPh>
    <phoneticPr fontId="2"/>
  </si>
  <si>
    <t>加沢</t>
  </si>
  <si>
    <t>後期高齢者医療</t>
  </si>
  <si>
    <t>常田、城ノ前、新屋、伊勢原</t>
  </si>
  <si>
    <t>常任委員会</t>
  </si>
  <si>
    <t>田中、県</t>
  </si>
  <si>
    <t>議会運営委員会</t>
  </si>
  <si>
    <t>西海野</t>
  </si>
  <si>
    <t>ゴルフ場利用税交付金</t>
  </si>
  <si>
    <t>原口、聖</t>
  </si>
  <si>
    <t>(3)</t>
  </si>
  <si>
    <t>乙女平、王子平、金井</t>
  </si>
  <si>
    <t>新張（横堰）、滝の沢</t>
  </si>
  <si>
    <t>海善寺、日向が丘、海善寺北、睦</t>
  </si>
  <si>
    <t>曽根、東深井、西深井</t>
  </si>
  <si>
    <t>３.議会の概況</t>
    <rPh sb="2" eb="4">
      <t>ギカイ</t>
    </rPh>
    <rPh sb="5" eb="7">
      <t>ガイキョウ</t>
    </rPh>
    <phoneticPr fontId="2"/>
  </si>
  <si>
    <t>西入、東入</t>
  </si>
  <si>
    <t>市長提出</t>
  </si>
  <si>
    <t>上八重原、田楽平、中八重原</t>
  </si>
  <si>
    <t>下八重原、芸術むら、白樺</t>
  </si>
  <si>
    <t>切久保、八反田、大日向、光が丘</t>
  </si>
  <si>
    <t>H26.11.17～
H28.11.20</t>
  </si>
  <si>
    <t>本下之城、田之尻、畔田、宮</t>
  </si>
  <si>
    <t>御牧原南部、御牧原北部</t>
  </si>
  <si>
    <t>布下、常満、島川原</t>
  </si>
  <si>
    <t>（単位：回、日、件）</t>
  </si>
  <si>
    <t>２.投票区別選挙人名簿登録者数</t>
  </si>
  <si>
    <t>各年９月１日現在（単位：人）</t>
    <rPh sb="0" eb="1">
      <t>カク</t>
    </rPh>
    <rPh sb="1" eb="2">
      <t>ネン</t>
    </rPh>
    <phoneticPr fontId="2"/>
  </si>
  <si>
    <t>堀　高明</t>
  </si>
  <si>
    <t>区（支区）名</t>
  </si>
  <si>
    <t>招集回数</t>
  </si>
  <si>
    <t>資料：総務課総務係</t>
  </si>
  <si>
    <t>開会日数</t>
  </si>
  <si>
    <t>提出案件数</t>
  </si>
  <si>
    <t>陳情件数</t>
  </si>
  <si>
    <t>70歳〜</t>
  </si>
  <si>
    <t>定例会</t>
  </si>
  <si>
    <t>臨時会</t>
  </si>
  <si>
    <t>R4.11.23～R6.11.20</t>
  </si>
  <si>
    <t>議員提出</t>
  </si>
  <si>
    <t>資料：議会事務局</t>
  </si>
  <si>
    <t>定数</t>
  </si>
  <si>
    <t>党派別</t>
  </si>
  <si>
    <t>年齢別</t>
  </si>
  <si>
    <t>公明党</t>
  </si>
  <si>
    <t>日本共産党</t>
  </si>
  <si>
    <t>1（5）</t>
  </si>
  <si>
    <t>無所属</t>
  </si>
  <si>
    <t>特別委員会</t>
  </si>
  <si>
    <t>日数</t>
  </si>
  <si>
    <t>委員数</t>
  </si>
  <si>
    <t>総務文教</t>
  </si>
  <si>
    <t>(４)</t>
  </si>
  <si>
    <t>歴代副議長</t>
  </si>
  <si>
    <t>産業建設</t>
  </si>
  <si>
    <t>予算</t>
  </si>
  <si>
    <t>広報調査</t>
  </si>
  <si>
    <t>町村合併</t>
  </si>
  <si>
    <t>保育所</t>
    <rPh sb="0" eb="1">
      <t>タモツ</t>
    </rPh>
    <rPh sb="1" eb="2">
      <t>イク</t>
    </rPh>
    <rPh sb="2" eb="3">
      <t>ショ</t>
    </rPh>
    <phoneticPr fontId="2"/>
  </si>
  <si>
    <t>９.一般会計歳入歳出決算の推移</t>
  </si>
  <si>
    <t>上田統合ごみ</t>
  </si>
  <si>
    <t>三縄　雅枝</t>
  </si>
  <si>
    <t>議会改革</t>
  </si>
  <si>
    <t>H16.4.26～
H20.4.24</t>
  </si>
  <si>
    <t>30年１月１日～12月31日</t>
  </si>
  <si>
    <t>４.市議会の党派別・年齢別議員数</t>
  </si>
  <si>
    <t>５.委員会の状況</t>
  </si>
  <si>
    <t>民生費</t>
  </si>
  <si>
    <t xml:space="preserve">30歳
〜39歳 </t>
  </si>
  <si>
    <t>区分</t>
    <rPh sb="0" eb="1">
      <t>ク</t>
    </rPh>
    <rPh sb="1" eb="2">
      <t>ブン</t>
    </rPh>
    <phoneticPr fontId="2"/>
  </si>
  <si>
    <t>合
計</t>
    <rPh sb="0" eb="1">
      <t>ゴウ</t>
    </rPh>
    <rPh sb="2" eb="3">
      <t>ケイ</t>
    </rPh>
    <phoneticPr fontId="2"/>
  </si>
  <si>
    <t xml:space="preserve">40歳
〜49歳 </t>
  </si>
  <si>
    <t>地方特例交付金</t>
  </si>
  <si>
    <t>H20.5.19～H24.5.18</t>
  </si>
  <si>
    <t xml:space="preserve">50歳
〜59歳 </t>
  </si>
  <si>
    <t xml:space="preserve">60歳
〜69歳 </t>
  </si>
  <si>
    <t>28年１月１日～11月20日</t>
  </si>
  <si>
    <t>（2）歳出決算の部　　　　　　　　　　　　　　　　　　　　　　　　　　　　　　　　　　　　　　　　　　　　　　　　　　</t>
    <rPh sb="4" eb="5">
      <t>デ</t>
    </rPh>
    <phoneticPr fontId="2"/>
  </si>
  <si>
    <t>就任年月日</t>
  </si>
  <si>
    <t>延べ
23</t>
    <rPh sb="0" eb="1">
      <t>ノ</t>
    </rPh>
    <phoneticPr fontId="2"/>
  </si>
  <si>
    <t>延べ
29</t>
    <rPh sb="0" eb="1">
      <t>ノ</t>
    </rPh>
    <phoneticPr fontId="2"/>
  </si>
  <si>
    <t>財産収入</t>
  </si>
  <si>
    <t>延べ
26</t>
    <rPh sb="0" eb="1">
      <t>ノ</t>
    </rPh>
    <phoneticPr fontId="2"/>
  </si>
  <si>
    <t>使用料及び手数料</t>
  </si>
  <si>
    <t>延べ
22</t>
    <rPh sb="0" eb="1">
      <t>ノ</t>
    </rPh>
    <phoneticPr fontId="2"/>
  </si>
  <si>
    <t>その他</t>
    <rPh sb="2" eb="3">
      <t>タ</t>
    </rPh>
    <phoneticPr fontId="2"/>
  </si>
  <si>
    <t>６.歴代役員</t>
    <rPh sb="2" eb="4">
      <t>レキダイ</t>
    </rPh>
    <rPh sb="4" eb="6">
      <t>ヤクイン</t>
    </rPh>
    <phoneticPr fontId="2"/>
  </si>
  <si>
    <t>歴代市長</t>
  </si>
  <si>
    <t>歴代収入役</t>
  </si>
  <si>
    <t>歴代教育長</t>
  </si>
  <si>
    <t>歴代議長</t>
  </si>
  <si>
    <t>職務執行者
岩下忠善</t>
  </si>
  <si>
    <t>不在</t>
  </si>
  <si>
    <t>五十嵐　政孝</t>
    <rPh sb="0" eb="3">
      <t>イガラシ</t>
    </rPh>
    <rPh sb="4" eb="6">
      <t>マサタカ</t>
    </rPh>
    <phoneticPr fontId="2"/>
  </si>
  <si>
    <t>柳橋　勝</t>
  </si>
  <si>
    <t>瀧澤　功</t>
  </si>
  <si>
    <t>土屋　哲男</t>
  </si>
  <si>
    <t>大日向洋一</t>
  </si>
  <si>
    <t>栁澤　旨賢</t>
    <rPh sb="0" eb="2">
      <t>ヤナギサワ</t>
    </rPh>
    <phoneticPr fontId="2"/>
  </si>
  <si>
    <t>花岡　利夫</t>
    <rPh sb="0" eb="2">
      <t>ハナオカ</t>
    </rPh>
    <rPh sb="3" eb="5">
      <t>トシオ</t>
    </rPh>
    <phoneticPr fontId="2"/>
  </si>
  <si>
    <t>町田　千秋</t>
  </si>
  <si>
    <t>H16.5.19～
H20.5.18</t>
  </si>
  <si>
    <t>教育委員会事務局</t>
  </si>
  <si>
    <t>長越　修一</t>
    <rPh sb="0" eb="2">
      <t>ナガコシ</t>
    </rPh>
    <rPh sb="3" eb="5">
      <t>シュウイチ</t>
    </rPh>
    <phoneticPr fontId="2"/>
  </si>
  <si>
    <t>H24.5.19
～H30.5.18</t>
  </si>
  <si>
    <t>令和２年度</t>
    <rPh sb="0" eb="2">
      <t>レイワ</t>
    </rPh>
    <rPh sb="3" eb="5">
      <t>ネンド</t>
    </rPh>
    <phoneticPr fontId="2"/>
  </si>
  <si>
    <t>牛山　廣司</t>
    <rPh sb="0" eb="2">
      <t>ウシヤマ</t>
    </rPh>
    <rPh sb="3" eb="4">
      <t>ヒロシ</t>
    </rPh>
    <rPh sb="4" eb="5">
      <t>ツカサ</t>
    </rPh>
    <phoneticPr fontId="2"/>
  </si>
  <si>
    <t>青木　周次</t>
    <rPh sb="0" eb="2">
      <t>アオキ</t>
    </rPh>
    <rPh sb="3" eb="5">
      <t>シュウジ</t>
    </rPh>
    <phoneticPr fontId="2"/>
  </si>
  <si>
    <t>軽自動車税</t>
    <rPh sb="4" eb="5">
      <t>ゼイ</t>
    </rPh>
    <phoneticPr fontId="2"/>
  </si>
  <si>
    <t>依田　俊良</t>
    <rPh sb="0" eb="2">
      <t>ヨダ</t>
    </rPh>
    <rPh sb="3" eb="5">
      <t>トシロウ</t>
    </rPh>
    <phoneticPr fontId="2"/>
  </si>
  <si>
    <t>櫻井　寿彦</t>
    <rPh sb="0" eb="2">
      <t>サクライ</t>
    </rPh>
    <rPh sb="3" eb="5">
      <t>トシヒコ</t>
    </rPh>
    <phoneticPr fontId="2"/>
  </si>
  <si>
    <t>H16.5.18～
H16.11.20</t>
  </si>
  <si>
    <t>清水　新一</t>
    <rPh sb="0" eb="2">
      <t>シミズ</t>
    </rPh>
    <rPh sb="3" eb="5">
      <t>シンイチ</t>
    </rPh>
    <phoneticPr fontId="2"/>
  </si>
  <si>
    <t>横山　好範</t>
    <rPh sb="0" eb="2">
      <t>ヨコヤマ</t>
    </rPh>
    <rPh sb="3" eb="5">
      <t>ヨシノリ</t>
    </rPh>
    <phoneticPr fontId="2"/>
  </si>
  <si>
    <t>うち（木造）</t>
    <rPh sb="3" eb="5">
      <t>モクゾウ</t>
    </rPh>
    <phoneticPr fontId="2"/>
  </si>
  <si>
    <t>小山　隆文</t>
    <rPh sb="0" eb="2">
      <t>コヤマ</t>
    </rPh>
    <rPh sb="3" eb="5">
      <t>タカフミ</t>
    </rPh>
    <phoneticPr fontId="2"/>
  </si>
  <si>
    <t>阿部貴代枝</t>
    <rPh sb="0" eb="2">
      <t>アベ</t>
    </rPh>
    <rPh sb="2" eb="5">
      <t>キヨエ</t>
    </rPh>
    <phoneticPr fontId="2"/>
  </si>
  <si>
    <t>H16.4.1～
H16.4.25</t>
  </si>
  <si>
    <t>H16.4.1～
H16.5.14
(助役就任のため辞任)</t>
    <rPh sb="19" eb="21">
      <t>ジョヤク</t>
    </rPh>
    <rPh sb="21" eb="23">
      <t>シュウニン</t>
    </rPh>
    <rPh sb="26" eb="28">
      <t>ジニン</t>
    </rPh>
    <phoneticPr fontId="2"/>
  </si>
  <si>
    <t>H16.4.1～
H16.11.20</t>
  </si>
  <si>
    <t>H16.11.25～
H18.11.17</t>
  </si>
  <si>
    <t>６年度</t>
    <rPh sb="1" eb="3">
      <t>ネンド</t>
    </rPh>
    <phoneticPr fontId="2"/>
  </si>
  <si>
    <t>H18.11.17～
H20.11.20</t>
  </si>
  <si>
    <t>H20.11.26～
H22.11.18</t>
  </si>
  <si>
    <t>H22.11.18～
H24.11.20</t>
  </si>
  <si>
    <t>H28.11.24～
H30.11.19</t>
  </si>
  <si>
    <t>氏名</t>
  </si>
  <si>
    <t>議会事務局</t>
  </si>
  <si>
    <t>じん芥
処理場</t>
    <rPh sb="2" eb="3">
      <t>カイ</t>
    </rPh>
    <rPh sb="4" eb="5">
      <t>ショ</t>
    </rPh>
    <rPh sb="5" eb="6">
      <t>リ</t>
    </rPh>
    <rPh sb="6" eb="7">
      <t>バ</t>
    </rPh>
    <phoneticPr fontId="2"/>
  </si>
  <si>
    <t>選挙管理委員会事務局</t>
  </si>
  <si>
    <t>監査委員事務局</t>
  </si>
  <si>
    <t>公平委員会事務局</t>
  </si>
  <si>
    <t>農業委員会事務局</t>
  </si>
  <si>
    <t>公営企業</t>
  </si>
  <si>
    <t>病院事業</t>
  </si>
  <si>
    <t>水道事業</t>
  </si>
  <si>
    <t>入湯税</t>
  </si>
  <si>
    <t>（注）表中の（かっこ）で表示されている職員数は、兼務を示す。</t>
  </si>
  <si>
    <t>歳出</t>
  </si>
  <si>
    <t>建物（木造）</t>
    <rPh sb="0" eb="2">
      <t>タテモノ</t>
    </rPh>
    <rPh sb="3" eb="5">
      <t>モクゾウ</t>
    </rPh>
    <phoneticPr fontId="2"/>
  </si>
  <si>
    <t>交通安全対策特別交付金</t>
  </si>
  <si>
    <t>（注）表示単位未満四捨五入</t>
  </si>
  <si>
    <t>資料：決算書（総務課財政係）</t>
  </si>
  <si>
    <t>繰越金</t>
  </si>
  <si>
    <t>８.会計別決算状況</t>
  </si>
  <si>
    <t>建物合計　</t>
    <rPh sb="0" eb="2">
      <t>タテモノ</t>
    </rPh>
    <rPh sb="2" eb="4">
      <t>ゴウケイ</t>
    </rPh>
    <phoneticPr fontId="2"/>
  </si>
  <si>
    <t xml:space="preserve"> （単位：千円）</t>
  </si>
  <si>
    <t>７.職員数の推移</t>
    <rPh sb="2" eb="4">
      <t>ショクイン</t>
    </rPh>
    <rPh sb="4" eb="5">
      <t>スウ</t>
    </rPh>
    <rPh sb="6" eb="8">
      <t>スイイ</t>
    </rPh>
    <phoneticPr fontId="2"/>
  </si>
  <si>
    <t>(4)</t>
  </si>
  <si>
    <t>3（1）</t>
  </si>
  <si>
    <t>1（2）</t>
  </si>
  <si>
    <t>県支出金</t>
  </si>
  <si>
    <t>一般会計</t>
  </si>
  <si>
    <t>会計別</t>
  </si>
  <si>
    <t>特別会計</t>
  </si>
  <si>
    <t>11.市有財産の状況</t>
    <rPh sb="3" eb="5">
      <t>シユウ</t>
    </rPh>
    <rPh sb="5" eb="7">
      <t>ザイサン</t>
    </rPh>
    <rPh sb="8" eb="10">
      <t>ジョウキョウ</t>
    </rPh>
    <phoneticPr fontId="2"/>
  </si>
  <si>
    <t>国民健康保険</t>
  </si>
  <si>
    <t>介護保険</t>
  </si>
  <si>
    <t>各年４月１日現在（単位：人）</t>
    <rPh sb="0" eb="2">
      <t>カクネン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2"/>
  </si>
  <si>
    <t>（単位：千円）</t>
  </si>
  <si>
    <t>市税</t>
    <rPh sb="0" eb="1">
      <t>シ</t>
    </rPh>
    <phoneticPr fontId="2"/>
  </si>
  <si>
    <t>佐藤　千枝</t>
    <rPh sb="0" eb="2">
      <t>サトウ</t>
    </rPh>
    <rPh sb="3" eb="4">
      <t>セン</t>
    </rPh>
    <rPh sb="4" eb="5">
      <t>エ</t>
    </rPh>
    <phoneticPr fontId="2"/>
  </si>
  <si>
    <t>地方譲与税</t>
  </si>
  <si>
    <t>利子割交付金</t>
  </si>
  <si>
    <t>配当割交付金</t>
    <rPh sb="0" eb="1">
      <t>クバ</t>
    </rPh>
    <rPh sb="1" eb="2">
      <t>トウ</t>
    </rPh>
    <rPh sb="2" eb="3">
      <t>ワリ</t>
    </rPh>
    <rPh sb="3" eb="4">
      <t>コウ</t>
    </rPh>
    <rPh sb="4" eb="5">
      <t>ヅケ</t>
    </rPh>
    <rPh sb="5" eb="6">
      <t>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</si>
  <si>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</si>
  <si>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地方消費税交付金</t>
  </si>
  <si>
    <t>社会
文教</t>
  </si>
  <si>
    <t>国庫支出金</t>
  </si>
  <si>
    <t>地方交付税</t>
  </si>
  <si>
    <t>分担金及び負担金</t>
  </si>
  <si>
    <t>繰入金</t>
  </si>
  <si>
    <t>市債</t>
    <rPh sb="0" eb="1">
      <t>シ</t>
    </rPh>
    <phoneticPr fontId="2"/>
  </si>
  <si>
    <t>科目（款）</t>
  </si>
  <si>
    <t>合計</t>
  </si>
  <si>
    <t>農林水産業費</t>
  </si>
  <si>
    <t>災害復旧費</t>
  </si>
  <si>
    <t>議会費</t>
  </si>
  <si>
    <t>総務費</t>
  </si>
  <si>
    <t>商工費</t>
  </si>
  <si>
    <t>土木費</t>
  </si>
  <si>
    <t>消防費</t>
  </si>
  <si>
    <t>教育費</t>
  </si>
  <si>
    <t>平成27年１月１日～12月31日</t>
    <rPh sb="0" eb="2">
      <t>ヘイセイ</t>
    </rPh>
    <phoneticPr fontId="2"/>
  </si>
  <si>
    <t>公債費</t>
  </si>
  <si>
    <t>固定資産税</t>
    <rPh sb="4" eb="5">
      <t>ゼイ</t>
    </rPh>
    <phoneticPr fontId="2"/>
  </si>
  <si>
    <t>都市計画税</t>
    <rPh sb="4" eb="5">
      <t>ゼイ</t>
    </rPh>
    <phoneticPr fontId="2"/>
  </si>
  <si>
    <t>資料：税務課収税管理係</t>
    <rPh sb="8" eb="10">
      <t>カンリ</t>
    </rPh>
    <phoneticPr fontId="2"/>
  </si>
  <si>
    <t>10.税の収入状況</t>
  </si>
  <si>
    <t>特別土地保有税</t>
  </si>
  <si>
    <t>科目</t>
  </si>
  <si>
    <t>土地</t>
    <rPh sb="0" eb="2">
      <t>トチ</t>
    </rPh>
    <phoneticPr fontId="2"/>
  </si>
  <si>
    <t>令和６年１月１日～
令和６年12月31日</t>
    <rPh sb="0" eb="2">
      <t>レイワ</t>
    </rPh>
    <phoneticPr fontId="2"/>
  </si>
  <si>
    <t>建物　</t>
    <rPh sb="0" eb="2">
      <t>タテモノ</t>
    </rPh>
    <phoneticPr fontId="2"/>
  </si>
  <si>
    <t>建物</t>
    <rPh sb="0" eb="2">
      <t>タテモノ</t>
    </rPh>
    <phoneticPr fontId="2"/>
  </si>
  <si>
    <t>うち（非木造）</t>
  </si>
  <si>
    <t>４年</t>
  </si>
  <si>
    <t>うち（非木造）</t>
    <rPh sb="3" eb="4">
      <t>ヒ</t>
    </rPh>
    <rPh sb="4" eb="6">
      <t>モクゾウ</t>
    </rPh>
    <phoneticPr fontId="2"/>
  </si>
  <si>
    <t>７年</t>
    <rPh sb="1" eb="2">
      <t>ネン</t>
    </rPh>
    <phoneticPr fontId="2"/>
  </si>
  <si>
    <t>本庁舎</t>
    <rPh sb="0" eb="1">
      <t>ホン</t>
    </rPh>
    <rPh sb="1" eb="2">
      <t>チョウ</t>
    </rPh>
    <rPh sb="2" eb="3">
      <t>シャ</t>
    </rPh>
    <phoneticPr fontId="2"/>
  </si>
  <si>
    <t>消防</t>
    <rPh sb="0" eb="1">
      <t>ケ</t>
    </rPh>
    <rPh sb="1" eb="2">
      <t>ボウ</t>
    </rPh>
    <phoneticPr fontId="2"/>
  </si>
  <si>
    <t>資料：財産台帳（総務課契約財産係）</t>
  </si>
  <si>
    <t>土地</t>
    <rPh sb="0" eb="1">
      <t>ツチ</t>
    </rPh>
    <rPh sb="1" eb="2">
      <t>チ</t>
    </rPh>
    <phoneticPr fontId="2"/>
  </si>
  <si>
    <t>山崎　康一</t>
    <rPh sb="0" eb="2">
      <t>ヤマザキ</t>
    </rPh>
    <rPh sb="3" eb="5">
      <t>コウイチ</t>
    </rPh>
    <phoneticPr fontId="2"/>
  </si>
  <si>
    <t>山林</t>
    <rPh sb="0" eb="1">
      <t>ヤマ</t>
    </rPh>
    <rPh sb="1" eb="2">
      <t>ハヤシ</t>
    </rPh>
    <phoneticPr fontId="2"/>
  </si>
  <si>
    <t>公営
住宅</t>
    <rPh sb="0" eb="1">
      <t>オオヤケ</t>
    </rPh>
    <rPh sb="1" eb="2">
      <t>エイ</t>
    </rPh>
    <rPh sb="3" eb="4">
      <t>ジュウ</t>
    </rPh>
    <rPh sb="4" eb="5">
      <t>タク</t>
    </rPh>
    <phoneticPr fontId="2"/>
  </si>
  <si>
    <t>各年度３月31日現在（単位：㎡）</t>
  </si>
  <si>
    <t>総務
産業</t>
  </si>
  <si>
    <t>H16.4.1～
H16.5.18</t>
  </si>
  <si>
    <t>(８)</t>
  </si>
  <si>
    <t>H16.5.19～
H20.3.31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</si>
  <si>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</si>
  <si>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31年１月１日～　　　　　　　　令和元年12月31日</t>
    <rPh sb="16" eb="18">
      <t>レイワ</t>
    </rPh>
    <rPh sb="18" eb="19">
      <t>ガン</t>
    </rPh>
    <rPh sb="19" eb="20">
      <t>ネン</t>
    </rPh>
    <phoneticPr fontId="2"/>
  </si>
  <si>
    <t>延べ
34</t>
  </si>
  <si>
    <t>平成29年１月１日～12月31日</t>
    <rPh sb="0" eb="2">
      <t>ヘイセイ</t>
    </rPh>
    <phoneticPr fontId="2"/>
  </si>
  <si>
    <t>H30.11.19～R2.11.20</t>
  </si>
  <si>
    <t>1（4）</t>
  </si>
  <si>
    <t>令和４年１月１日～
令和４年12月31日</t>
    <rPh sb="0" eb="2">
      <t>レイワ</t>
    </rPh>
    <phoneticPr fontId="2"/>
  </si>
  <si>
    <t>資料：秘書課</t>
    <rPh sb="0" eb="2">
      <t>シリョウ</t>
    </rPh>
    <rPh sb="3" eb="6">
      <t>ヒショカ</t>
    </rPh>
    <phoneticPr fontId="2"/>
  </si>
  <si>
    <t>予算
決算</t>
    <rPh sb="3" eb="5">
      <t>ケッサン</t>
    </rPh>
    <phoneticPr fontId="2"/>
  </si>
  <si>
    <t>令和２年１月１日～
令和２年12月31日</t>
    <rPh sb="0" eb="2">
      <t>レイワ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</si>
  <si>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</si>
  <si>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延べ
35</t>
  </si>
  <si>
    <t>参議院補(県)</t>
    <rPh sb="0" eb="2">
      <t>サンギ</t>
    </rPh>
    <rPh sb="2" eb="3">
      <t>イン</t>
    </rPh>
    <rPh sb="3" eb="4">
      <t>ホ</t>
    </rPh>
    <rPh sb="5" eb="6">
      <t>ケン</t>
    </rPh>
    <phoneticPr fontId="2"/>
  </si>
  <si>
    <t>-</t>
  </si>
  <si>
    <t>地域改善地区住宅              改修資金等貸付事業</t>
  </si>
  <si>
    <t>(９)</t>
  </si>
  <si>
    <t>４年</t>
    <rPh sb="1" eb="2">
      <t>ネン</t>
    </rPh>
    <phoneticPr fontId="2"/>
  </si>
  <si>
    <t>３年度</t>
    <rPh sb="1" eb="3">
      <t>ネンド</t>
    </rPh>
    <phoneticPr fontId="2"/>
  </si>
  <si>
    <t>中村　眞一</t>
    <rPh sb="0" eb="2">
      <t>ナカムラ</t>
    </rPh>
    <rPh sb="3" eb="5">
      <t>シンイチ</t>
    </rPh>
    <phoneticPr fontId="2"/>
  </si>
  <si>
    <t>田中　信寿</t>
    <rPh sb="0" eb="2">
      <t>タナカ</t>
    </rPh>
    <rPh sb="3" eb="5">
      <t>ノブヒサ</t>
    </rPh>
    <phoneticPr fontId="2"/>
  </si>
  <si>
    <t>（単位：人）</t>
    <rPh sb="1" eb="3">
      <t>タンイ</t>
    </rPh>
    <rPh sb="4" eb="5">
      <t>ニン</t>
    </rPh>
    <phoneticPr fontId="2"/>
  </si>
  <si>
    <t>延べ
33</t>
  </si>
  <si>
    <t>星合　孝史</t>
    <rPh sb="0" eb="2">
      <t>ホシアイ</t>
    </rPh>
    <rPh sb="3" eb="4">
      <t>タカ</t>
    </rPh>
    <rPh sb="4" eb="5">
      <t>フミ</t>
    </rPh>
    <phoneticPr fontId="2"/>
  </si>
  <si>
    <t>５年</t>
  </si>
  <si>
    <t>４年度</t>
    <rPh sb="1" eb="3">
      <t>ネンド</t>
    </rPh>
    <phoneticPr fontId="2"/>
  </si>
  <si>
    <t>令和５年１月１日～
令和５年12月31日</t>
    <rPh sb="0" eb="2">
      <t>レイワ</t>
    </rPh>
    <phoneticPr fontId="2"/>
  </si>
  <si>
    <t>延べ
31</t>
  </si>
  <si>
    <t>　　４年11月23日〜</t>
  </si>
  <si>
    <t>　　５年１月13日〜</t>
  </si>
  <si>
    <t>５年度</t>
    <rPh sb="1" eb="3">
      <t>ネンド</t>
    </rPh>
    <phoneticPr fontId="2"/>
  </si>
  <si>
    <t>６年</t>
  </si>
  <si>
    <t>令和２年度</t>
    <rPh sb="0" eb="2">
      <t>レイワ</t>
    </rPh>
    <phoneticPr fontId="2"/>
  </si>
  <si>
    <t>６年</t>
    <rPh sb="1" eb="2">
      <t>ネン</t>
    </rPh>
    <phoneticPr fontId="2"/>
  </si>
  <si>
    <t>　　６年11月21日〜</t>
  </si>
  <si>
    <t>R6.11.25～</t>
  </si>
  <si>
    <t>大塚　博文</t>
    <rPh sb="0" eb="2">
      <t>オオツカ</t>
    </rPh>
    <rPh sb="3" eb="5">
      <t>ヒロフミ</t>
    </rPh>
    <phoneticPr fontId="2"/>
  </si>
  <si>
    <t>山口　千春</t>
    <rPh sb="0" eb="2">
      <t>ヤマグチ</t>
    </rPh>
    <rPh sb="3" eb="5">
      <t>チハル</t>
    </rPh>
    <phoneticPr fontId="2"/>
  </si>
  <si>
    <t>R6.5.19～</t>
  </si>
  <si>
    <t>H30.5.19
～R6.5.18</t>
  </si>
  <si>
    <r>
      <t>R4.11.23～</t>
    </r>
    <r>
      <rPr>
        <sz val="11"/>
        <rFont val="BIZ UD明朝 Medium"/>
        <family val="1"/>
        <charset val="128"/>
      </rPr>
      <t>R6.11.20</t>
    </r>
  </si>
  <si>
    <t>令和３年</t>
    <rPh sb="0" eb="2">
      <t>レイワ</t>
    </rPh>
    <rPh sb="3" eb="4">
      <t>ネン</t>
    </rPh>
    <phoneticPr fontId="2"/>
  </si>
  <si>
    <t>　　７年７月１日〜</t>
  </si>
  <si>
    <t>令和７年１月１日～
令和７年12月31日</t>
    <rPh sb="0" eb="2">
      <t>レイワ</t>
    </rPh>
    <phoneticPr fontId="2"/>
  </si>
  <si>
    <t>延べ
30</t>
  </si>
  <si>
    <t>７年</t>
    <phoneticPr fontId="2"/>
  </si>
  <si>
    <t>R7.7.1～</t>
    <phoneticPr fontId="2"/>
  </si>
  <si>
    <t>掛川　卓男</t>
    <rPh sb="0" eb="2">
      <t>カケガワ</t>
    </rPh>
    <rPh sb="3" eb="5">
      <t>タクオ</t>
    </rPh>
    <phoneticPr fontId="2"/>
  </si>
  <si>
    <t>※年齢については各年次の初日時点</t>
    <rPh sb="1" eb="3">
      <t>ネンレイ</t>
    </rPh>
    <rPh sb="8" eb="11">
      <t>カクネンジ</t>
    </rPh>
    <rPh sb="12" eb="14">
      <t>ショニチ</t>
    </rPh>
    <rPh sb="14" eb="16">
      <t>ジテン</t>
    </rPh>
    <phoneticPr fontId="2"/>
  </si>
  <si>
    <t>（単位：日、人）</t>
    <rPh sb="6" eb="7">
      <t>ニン</t>
    </rPh>
    <phoneticPr fontId="2"/>
  </si>
  <si>
    <t>広報
調査</t>
  </si>
  <si>
    <t>議会
改革</t>
  </si>
  <si>
    <r>
      <t>H</t>
    </r>
    <r>
      <rPr>
        <sz val="11"/>
        <rFont val="BIZ UD明朝 Medium"/>
        <family val="1"/>
        <charset val="128"/>
      </rPr>
      <t>20.4.1～
会計管理者へ移行</t>
    </r>
    <rPh sb="9" eb="11">
      <t>カイケイ</t>
    </rPh>
    <rPh sb="11" eb="14">
      <t>カンリシャ</t>
    </rPh>
    <rPh sb="15" eb="17">
      <t>イコウ</t>
    </rPh>
    <phoneticPr fontId="2"/>
  </si>
  <si>
    <r>
      <t>H24.5.19</t>
    </r>
    <r>
      <rPr>
        <sz val="11"/>
        <rFont val="BIZ UD明朝 Medium"/>
        <family val="1"/>
        <charset val="128"/>
      </rPr>
      <t>～R7.6.30</t>
    </r>
    <phoneticPr fontId="2"/>
  </si>
  <si>
    <r>
      <t>R2.11.26～</t>
    </r>
    <r>
      <rPr>
        <sz val="11"/>
        <rFont val="BIZ UD明朝 Medium"/>
        <family val="1"/>
        <charset val="128"/>
      </rPr>
      <t>R4.11.23</t>
    </r>
  </si>
  <si>
    <t>市長
事務部局</t>
    <phoneticPr fontId="2"/>
  </si>
  <si>
    <r>
      <t>自動車取得税</t>
    </r>
    <r>
      <rPr>
        <sz val="11"/>
        <rFont val="BIZ UD明朝 Medium"/>
        <family val="1"/>
        <charset val="128"/>
      </rPr>
      <t>等交付金</t>
    </r>
    <rPh sb="6" eb="7">
      <t>トウ</t>
    </rPh>
    <phoneticPr fontId="2"/>
  </si>
  <si>
    <r>
      <t>寄</t>
    </r>
    <r>
      <rPr>
        <sz val="11"/>
        <rFont val="BIZ UD明朝 Medium"/>
        <family val="1"/>
        <charset val="128"/>
      </rPr>
      <t>附金</t>
    </r>
    <rPh sb="1" eb="2">
      <t>フ</t>
    </rPh>
    <phoneticPr fontId="2"/>
  </si>
  <si>
    <r>
      <t>資料：決算書、</t>
    </r>
    <r>
      <rPr>
        <sz val="11"/>
        <rFont val="BIZ UD明朝 Medium"/>
        <family val="1"/>
        <charset val="128"/>
      </rPr>
      <t>決算附属書及び決算説明資料</t>
    </r>
    <r>
      <rPr>
        <sz val="11"/>
        <rFont val="BIZ UD明朝 Medium"/>
        <family val="1"/>
      </rPr>
      <t>（総務課財政係）</t>
    </r>
    <rPh sb="7" eb="9">
      <t>ケッサン</t>
    </rPh>
    <rPh sb="9" eb="12">
      <t>フゾクショ</t>
    </rPh>
    <rPh sb="12" eb="13">
      <t>オヨ</t>
    </rPh>
    <rPh sb="14" eb="16">
      <t>ケッサン</t>
    </rPh>
    <rPh sb="16" eb="18">
      <t>セツメイ</t>
    </rPh>
    <rPh sb="18" eb="20">
      <t>シリョウ</t>
    </rPh>
    <rPh sb="21" eb="24">
      <t>ソウムカ</t>
    </rPh>
    <rPh sb="24" eb="26">
      <t>ザイセイ</t>
    </rPh>
    <rPh sb="26" eb="27">
      <t>カカリ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</si>
</sst>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_ "/>
    <numFmt numFmtId="177" formatCode="#,##0.00_ ;[Red]\-#,##0.00\ "/>
    <numFmt numFmtId="178" formatCode="#,##0_);[Red]\(#,##0\)"/>
    <numFmt numFmtId="179" formatCode="0.00_ "/>
    <numFmt numFmtId="180" formatCode="0.00_);[Red]\(0.00\)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1"/>
      <color theme="1"/>
      <name val="BIZ UD明朝 Medium"/>
      <family val="1"/>
    </font>
    <font>
      <sz val="10"/>
      <name val="BIZ UD明朝 Medium"/>
      <family val="1"/>
    </font>
    <font>
      <sz val="9"/>
      <name val="BIZ UD明朝 Medium"/>
      <family val="1"/>
    </font>
    <font>
      <sz val="11"/>
      <color theme="1"/>
      <name val="ＭＳ Ｐゴシック"/>
      <family val="3"/>
      <scheme val="minor"/>
    </font>
    <font>
      <sz val="9.1999999999999993"/>
      <name val="ＭＳ Ｐゴシック"/>
      <family val="3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7"/>
      <name val="BIZ UD明朝 Medium"/>
      <family val="1"/>
      <charset val="128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textRotation="31" wrapText="1"/>
    </xf>
    <xf numFmtId="0" fontId="1" fillId="0" borderId="0">
      <alignment textRotation="31" wrapText="1"/>
    </xf>
    <xf numFmtId="0" fontId="1" fillId="0" borderId="0">
      <alignment textRotation="31" wrapText="1"/>
    </xf>
    <xf numFmtId="0" fontId="1" fillId="0" borderId="0"/>
    <xf numFmtId="38" fontId="7" fillId="0" borderId="0" applyFont="0" applyFill="0" applyBorder="0" applyAlignment="0" applyProtection="0">
      <alignment vertical="center"/>
    </xf>
  </cellStyleXfs>
  <cellXfs count="3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3" fillId="0" borderId="16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right" vertical="top" shrinkToFit="1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right" vertical="center" wrapText="1"/>
    </xf>
    <xf numFmtId="179" fontId="12" fillId="0" borderId="7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57" fontId="11" fillId="0" borderId="4" xfId="0" applyNumberFormat="1" applyFont="1" applyFill="1" applyBorder="1" applyAlignment="1">
      <alignment horizontal="left" vertical="center" wrapText="1"/>
    </xf>
    <xf numFmtId="57" fontId="11" fillId="0" borderId="8" xfId="0" applyNumberFormat="1" applyFont="1" applyFill="1" applyBorder="1" applyAlignment="1">
      <alignment horizontal="left" vertical="center" wrapText="1"/>
    </xf>
    <xf numFmtId="180" fontId="12" fillId="0" borderId="7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57" fontId="11" fillId="0" borderId="6" xfId="0" applyNumberFormat="1" applyFont="1" applyFill="1" applyBorder="1" applyAlignment="1">
      <alignment horizontal="left" vertical="center" wrapText="1"/>
    </xf>
    <xf numFmtId="57" fontId="11" fillId="0" borderId="5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>
      <alignment vertical="center"/>
    </xf>
    <xf numFmtId="0" fontId="14" fillId="0" borderId="0" xfId="0" applyFont="1" applyFill="1">
      <alignment vertical="center"/>
    </xf>
    <xf numFmtId="3" fontId="3" fillId="0" borderId="17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top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textRotation="31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textRotation="31" wrapText="1"/>
    </xf>
    <xf numFmtId="0" fontId="1" fillId="0" borderId="0" xfId="0" applyFont="1" applyFill="1" applyAlignment="1">
      <alignment vertical="center" wrapText="1"/>
    </xf>
    <xf numFmtId="0" fontId="8" fillId="0" borderId="0" xfId="3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0" xfId="4" applyFont="1" applyFill="1" applyAlignment="1">
      <alignment horizontal="left" vertical="top"/>
    </xf>
    <xf numFmtId="0" fontId="3" fillId="0" borderId="7" xfId="4" applyFont="1" applyFill="1" applyBorder="1" applyAlignment="1">
      <alignment vertical="center"/>
    </xf>
    <xf numFmtId="177" fontId="6" fillId="0" borderId="3" xfId="1" applyNumberFormat="1" applyFont="1" applyFill="1" applyBorder="1" applyAlignment="1">
      <alignment horizontal="right" vertical="center"/>
    </xf>
    <xf numFmtId="0" fontId="3" fillId="0" borderId="3" xfId="4" applyFont="1" applyFill="1" applyBorder="1" applyAlignment="1">
      <alignment horizontal="left" vertical="center"/>
    </xf>
    <xf numFmtId="0" fontId="3" fillId="0" borderId="2" xfId="4" applyFont="1" applyFill="1" applyBorder="1" applyAlignment="1">
      <alignment horizontal="left" vertical="center"/>
    </xf>
    <xf numFmtId="0" fontId="3" fillId="0" borderId="7" xfId="4" applyFont="1" applyFill="1" applyBorder="1" applyAlignment="1">
      <alignment horizontal="left" vertical="center"/>
    </xf>
    <xf numFmtId="176" fontId="6" fillId="0" borderId="3" xfId="4" applyNumberFormat="1" applyFont="1" applyFill="1" applyBorder="1" applyAlignment="1">
      <alignment horizontal="right" vertical="center"/>
    </xf>
    <xf numFmtId="0" fontId="3" fillId="0" borderId="3" xfId="4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horizontal="right" vertical="center"/>
    </xf>
    <xf numFmtId="40" fontId="6" fillId="0" borderId="7" xfId="1" applyNumberFormat="1" applyFont="1" applyFill="1" applyBorder="1" applyAlignment="1">
      <alignment horizontal="right" vertical="center"/>
    </xf>
    <xf numFmtId="40" fontId="6" fillId="0" borderId="3" xfId="1" applyNumberFormat="1" applyFont="1" applyFill="1" applyBorder="1" applyAlignment="1">
      <alignment horizontal="right" vertical="center"/>
    </xf>
    <xf numFmtId="40" fontId="6" fillId="0" borderId="2" xfId="1" applyNumberFormat="1" applyFont="1" applyFill="1" applyBorder="1" applyAlignment="1">
      <alignment horizontal="right" vertical="center"/>
    </xf>
    <xf numFmtId="0" fontId="3" fillId="0" borderId="0" xfId="4" applyFont="1" applyFill="1"/>
    <xf numFmtId="0" fontId="3" fillId="0" borderId="0" xfId="4" applyFont="1" applyFill="1" applyBorder="1" applyAlignment="1">
      <alignment vertical="center"/>
    </xf>
    <xf numFmtId="0" fontId="3" fillId="0" borderId="0" xfId="4" applyFont="1" applyFill="1" applyAlignment="1">
      <alignment horizontal="right"/>
    </xf>
    <xf numFmtId="0" fontId="3" fillId="0" borderId="0" xfId="4" applyFont="1" applyFill="1" applyBorder="1" applyAlignment="1"/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57" fontId="11" fillId="0" borderId="5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57" fontId="11" fillId="0" borderId="13" xfId="0" applyNumberFormat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57" fontId="11" fillId="0" borderId="12" xfId="0" applyNumberFormat="1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57" fontId="11" fillId="0" borderId="14" xfId="0" applyNumberFormat="1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57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57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57" fontId="11" fillId="0" borderId="8" xfId="0" applyNumberFormat="1" applyFont="1" applyFill="1" applyBorder="1" applyAlignment="1">
      <alignment horizontal="left" vertical="center" wrapText="1"/>
    </xf>
    <xf numFmtId="57" fontId="11" fillId="0" borderId="11" xfId="0" applyNumberFormat="1" applyFont="1" applyFill="1" applyBorder="1" applyAlignment="1">
      <alignment horizontal="left" vertical="center" wrapText="1"/>
    </xf>
    <xf numFmtId="57" fontId="11" fillId="0" borderId="10" xfId="0" applyNumberFormat="1" applyFont="1" applyFill="1" applyBorder="1" applyAlignment="1">
      <alignment horizontal="left" vertical="center" wrapText="1"/>
    </xf>
    <xf numFmtId="57" fontId="11" fillId="0" borderId="4" xfId="0" applyNumberFormat="1" applyFont="1" applyFill="1" applyBorder="1" applyAlignment="1">
      <alignment horizontal="left" vertical="center" wrapText="1"/>
    </xf>
    <xf numFmtId="57" fontId="11" fillId="0" borderId="9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vertical="center" shrinkToFit="1"/>
    </xf>
    <xf numFmtId="1" fontId="9" fillId="0" borderId="11" xfId="0" applyNumberFormat="1" applyFont="1" applyFill="1" applyBorder="1" applyAlignment="1">
      <alignment vertical="center" shrinkToFit="1"/>
    </xf>
    <xf numFmtId="1" fontId="9" fillId="0" borderId="10" xfId="0" applyNumberFormat="1" applyFont="1" applyFill="1" applyBorder="1" applyAlignment="1">
      <alignment vertical="center" shrinkToFi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right" vertical="center" wrapText="1"/>
    </xf>
    <xf numFmtId="0" fontId="9" fillId="0" borderId="25" xfId="0" applyFont="1" applyFill="1" applyBorder="1" applyAlignment="1">
      <alignment horizontal="right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0" fontId="11" fillId="0" borderId="33" xfId="0" applyFont="1" applyFill="1" applyBorder="1" applyAlignment="1">
      <alignment horizontal="right" vertical="center" wrapText="1"/>
    </xf>
    <xf numFmtId="0" fontId="9" fillId="0" borderId="32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33" xfId="0" applyFont="1" applyFill="1" applyBorder="1" applyAlignment="1">
      <alignment horizontal="right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30" xfId="0" applyFont="1" applyFill="1" applyBorder="1" applyAlignment="1">
      <alignment horizontal="right" vertical="center" wrapText="1"/>
    </xf>
    <xf numFmtId="0" fontId="9" fillId="0" borderId="30" xfId="0" applyFont="1" applyFill="1" applyBorder="1" applyAlignment="1">
      <alignment horizontal="right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1" fontId="9" fillId="0" borderId="20" xfId="0" applyNumberFormat="1" applyFont="1" applyFill="1" applyBorder="1" applyAlignment="1">
      <alignment vertical="center" shrinkToFit="1"/>
    </xf>
    <xf numFmtId="1" fontId="9" fillId="0" borderId="24" xfId="0" applyNumberFormat="1" applyFont="1" applyFill="1" applyBorder="1" applyAlignment="1">
      <alignment vertical="center" shrinkToFit="1"/>
    </xf>
    <xf numFmtId="1" fontId="9" fillId="0" borderId="28" xfId="0" applyNumberFormat="1" applyFont="1" applyFill="1" applyBorder="1" applyAlignment="1">
      <alignment vertical="center" shrinkToFi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vertical="center" shrinkToFit="1"/>
    </xf>
    <xf numFmtId="49" fontId="11" fillId="0" borderId="2" xfId="0" applyNumberFormat="1" applyFont="1" applyFill="1" applyBorder="1" applyAlignment="1">
      <alignment horizontal="right" vertical="center" shrinkToFi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8" fontId="3" fillId="0" borderId="12" xfId="5" applyFont="1" applyFill="1" applyBorder="1" applyAlignment="1">
      <alignment horizontal="right" vertical="center" shrinkToFit="1"/>
    </xf>
    <xf numFmtId="38" fontId="3" fillId="0" borderId="15" xfId="5" applyFont="1" applyFill="1" applyBorder="1" applyAlignment="1">
      <alignment horizontal="right" vertical="center" shrinkToFit="1"/>
    </xf>
    <xf numFmtId="38" fontId="3" fillId="0" borderId="14" xfId="5" applyFont="1" applyFill="1" applyBorder="1" applyAlignment="1">
      <alignment horizontal="right" vertical="center" shrinkToFit="1"/>
    </xf>
    <xf numFmtId="3" fontId="3" fillId="0" borderId="12" xfId="0" applyNumberFormat="1" applyFont="1" applyFill="1" applyBorder="1" applyAlignment="1">
      <alignment horizontal="right" vertical="center" shrinkToFit="1"/>
    </xf>
    <xf numFmtId="3" fontId="3" fillId="0" borderId="15" xfId="0" applyNumberFormat="1" applyFont="1" applyFill="1" applyBorder="1" applyAlignment="1">
      <alignment horizontal="right" vertical="center" shrinkToFit="1"/>
    </xf>
    <xf numFmtId="3" fontId="3" fillId="0" borderId="14" xfId="0" applyNumberFormat="1" applyFont="1" applyFill="1" applyBorder="1" applyAlignment="1">
      <alignment horizontal="right" vertical="center" shrinkToFit="1"/>
    </xf>
    <xf numFmtId="3" fontId="3" fillId="0" borderId="40" xfId="0" applyNumberFormat="1" applyFont="1" applyFill="1" applyBorder="1" applyAlignment="1">
      <alignment horizontal="right" vertical="center" shrinkToFit="1"/>
    </xf>
    <xf numFmtId="3" fontId="9" fillId="0" borderId="21" xfId="0" applyNumberFormat="1" applyFont="1" applyFill="1" applyBorder="1" applyAlignment="1">
      <alignment horizontal="right" vertical="center" shrinkToFit="1"/>
    </xf>
    <xf numFmtId="3" fontId="9" fillId="0" borderId="25" xfId="0" applyNumberFormat="1" applyFont="1" applyFill="1" applyBorder="1" applyAlignment="1">
      <alignment horizontal="right" vertical="center" shrinkToFit="1"/>
    </xf>
    <xf numFmtId="3" fontId="9" fillId="0" borderId="41" xfId="0" applyNumberFormat="1" applyFont="1" applyFill="1" applyBorder="1" applyAlignment="1">
      <alignment horizontal="right" vertical="center" shrinkToFit="1"/>
    </xf>
    <xf numFmtId="3" fontId="3" fillId="0" borderId="0" xfId="0" applyNumberFormat="1" applyFont="1" applyFill="1" applyBorder="1" applyAlignment="1">
      <alignment horizontal="right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right" vertical="center" wrapText="1" indent="3"/>
    </xf>
    <xf numFmtId="0" fontId="3" fillId="0" borderId="23" xfId="0" applyFont="1" applyFill="1" applyBorder="1" applyAlignment="1">
      <alignment horizontal="right" vertical="center" wrapText="1" indent="3"/>
    </xf>
    <xf numFmtId="0" fontId="3" fillId="0" borderId="27" xfId="0" applyFont="1" applyFill="1" applyBorder="1" applyAlignment="1">
      <alignment horizontal="right" vertical="center" wrapText="1" indent="3"/>
    </xf>
    <xf numFmtId="0" fontId="3" fillId="0" borderId="19" xfId="0" applyFont="1" applyFill="1" applyBorder="1" applyAlignment="1">
      <alignment horizontal="right" vertical="center" wrapText="1" indent="3"/>
    </xf>
    <xf numFmtId="0" fontId="3" fillId="0" borderId="24" xfId="0" applyFont="1" applyFill="1" applyBorder="1" applyAlignment="1">
      <alignment horizontal="right" vertical="center" wrapText="1" indent="3"/>
    </xf>
    <xf numFmtId="0" fontId="3" fillId="0" borderId="28" xfId="0" applyFont="1" applyFill="1" applyBorder="1" applyAlignment="1">
      <alignment horizontal="right" vertical="center" wrapText="1" indent="3"/>
    </xf>
    <xf numFmtId="0" fontId="3" fillId="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38" fontId="3" fillId="0" borderId="21" xfId="5" applyFont="1" applyFill="1" applyBorder="1" applyAlignment="1">
      <alignment horizontal="right" vertical="center" shrinkToFit="1"/>
    </xf>
    <xf numFmtId="38" fontId="3" fillId="0" borderId="25" xfId="5" applyFont="1" applyFill="1" applyBorder="1" applyAlignment="1">
      <alignment horizontal="right" vertical="center" shrinkToFit="1"/>
    </xf>
    <xf numFmtId="38" fontId="3" fillId="0" borderId="29" xfId="5" applyFont="1" applyFill="1" applyBorder="1" applyAlignment="1">
      <alignment horizontal="right" vertical="center" shrinkToFit="1"/>
    </xf>
    <xf numFmtId="3" fontId="3" fillId="0" borderId="21" xfId="0" applyNumberFormat="1" applyFont="1" applyFill="1" applyBorder="1" applyAlignment="1">
      <alignment horizontal="right" vertical="center" shrinkToFit="1"/>
    </xf>
    <xf numFmtId="3" fontId="3" fillId="0" borderId="25" xfId="0" applyNumberFormat="1" applyFont="1" applyFill="1" applyBorder="1" applyAlignment="1">
      <alignment horizontal="right" vertical="center" shrinkToFit="1"/>
    </xf>
    <xf numFmtId="3" fontId="3" fillId="0" borderId="29" xfId="0" applyNumberFormat="1" applyFont="1" applyFill="1" applyBorder="1" applyAlignment="1">
      <alignment horizontal="right" vertical="center" shrinkToFit="1"/>
    </xf>
    <xf numFmtId="0" fontId="3" fillId="0" borderId="18" xfId="0" applyFont="1" applyFill="1" applyBorder="1" applyAlignment="1">
      <alignment horizontal="center" vertical="center" wrapText="1"/>
    </xf>
    <xf numFmtId="38" fontId="3" fillId="0" borderId="22" xfId="5" applyFont="1" applyFill="1" applyBorder="1" applyAlignment="1">
      <alignment horizontal="right" vertical="center" shrinkToFit="1"/>
    </xf>
    <xf numFmtId="38" fontId="3" fillId="0" borderId="26" xfId="5" applyFont="1" applyFill="1" applyBorder="1" applyAlignment="1">
      <alignment horizontal="right" vertical="center" shrinkToFit="1"/>
    </xf>
    <xf numFmtId="38" fontId="3" fillId="0" borderId="38" xfId="5" applyFont="1" applyFill="1" applyBorder="1" applyAlignment="1">
      <alignment horizontal="right" vertical="center" shrinkToFit="1"/>
    </xf>
    <xf numFmtId="3" fontId="3" fillId="0" borderId="35" xfId="0" applyNumberFormat="1" applyFont="1" applyFill="1" applyBorder="1" applyAlignment="1">
      <alignment horizontal="right" vertical="center" shrinkToFit="1"/>
    </xf>
    <xf numFmtId="3" fontId="3" fillId="0" borderId="26" xfId="0" applyNumberFormat="1" applyFont="1" applyFill="1" applyBorder="1" applyAlignment="1">
      <alignment horizontal="right" vertical="center" shrinkToFit="1"/>
    </xf>
    <xf numFmtId="3" fontId="3" fillId="0" borderId="38" xfId="0" applyNumberFormat="1" applyFont="1" applyFill="1" applyBorder="1" applyAlignment="1">
      <alignment horizontal="right" vertical="center" shrinkToFit="1"/>
    </xf>
    <xf numFmtId="38" fontId="3" fillId="0" borderId="35" xfId="5" applyFont="1" applyFill="1" applyBorder="1" applyAlignment="1">
      <alignment horizontal="right" vertical="center" shrinkToFit="1"/>
    </xf>
    <xf numFmtId="3" fontId="3" fillId="0" borderId="31" xfId="0" applyNumberFormat="1" applyFont="1" applyFill="1" applyBorder="1" applyAlignment="1">
      <alignment horizontal="right" vertical="center" shrinkToFit="1"/>
    </xf>
    <xf numFmtId="38" fontId="9" fillId="0" borderId="25" xfId="5" applyFont="1" applyFill="1" applyBorder="1" applyAlignment="1">
      <alignment horizontal="right" vertical="center" shrinkToFit="1"/>
    </xf>
    <xf numFmtId="38" fontId="9" fillId="0" borderId="41" xfId="5" applyFont="1" applyFill="1" applyBorder="1" applyAlignment="1">
      <alignment horizontal="right" vertical="center" shrinkToFit="1"/>
    </xf>
    <xf numFmtId="3" fontId="3" fillId="0" borderId="41" xfId="0" applyNumberFormat="1" applyFont="1" applyFill="1" applyBorder="1" applyAlignment="1">
      <alignment horizontal="right" vertical="center" shrinkToFit="1"/>
    </xf>
    <xf numFmtId="1" fontId="3" fillId="0" borderId="21" xfId="0" applyNumberFormat="1" applyFont="1" applyFill="1" applyBorder="1" applyAlignment="1">
      <alignment horizontal="right" vertical="center" shrinkToFit="1"/>
    </xf>
    <xf numFmtId="1" fontId="3" fillId="0" borderId="25" xfId="0" applyNumberFormat="1" applyFont="1" applyFill="1" applyBorder="1" applyAlignment="1">
      <alignment horizontal="right" vertical="center" shrinkToFit="1"/>
    </xf>
    <xf numFmtId="1" fontId="3" fillId="0" borderId="29" xfId="0" applyNumberFormat="1" applyFont="1" applyFill="1" applyBorder="1" applyAlignment="1">
      <alignment horizontal="right" vertical="center" shrinkToFit="1"/>
    </xf>
    <xf numFmtId="38" fontId="3" fillId="0" borderId="0" xfId="5" applyFont="1" applyFill="1" applyBorder="1" applyAlignment="1">
      <alignment horizontal="right" vertical="center" shrinkToFi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1" fontId="3" fillId="0" borderId="12" xfId="0" applyNumberFormat="1" applyFont="1" applyFill="1" applyBorder="1" applyAlignment="1">
      <alignment horizontal="right" vertical="center" shrinkToFit="1"/>
    </xf>
    <xf numFmtId="1" fontId="3" fillId="0" borderId="15" xfId="0" applyNumberFormat="1" applyFont="1" applyFill="1" applyBorder="1" applyAlignment="1">
      <alignment horizontal="right" vertical="center" shrinkToFit="1"/>
    </xf>
    <xf numFmtId="1" fontId="3" fillId="0" borderId="14" xfId="0" applyNumberFormat="1" applyFont="1" applyFill="1" applyBorder="1" applyAlignment="1">
      <alignment horizontal="right" vertical="center" shrinkToFit="1"/>
    </xf>
    <xf numFmtId="1" fontId="3" fillId="0" borderId="7" xfId="0" applyNumberFormat="1" applyFont="1" applyFill="1" applyBorder="1" applyAlignment="1">
      <alignment horizontal="right" vertical="center" shrinkToFit="1"/>
    </xf>
    <xf numFmtId="0" fontId="3" fillId="0" borderId="7" xfId="0" applyFont="1" applyFill="1" applyBorder="1" applyAlignment="1">
      <alignment horizontal="righ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right" vertical="center" wrapText="1"/>
    </xf>
    <xf numFmtId="49" fontId="3" fillId="0" borderId="15" xfId="0" applyNumberFormat="1" applyFont="1" applyFill="1" applyBorder="1" applyAlignment="1">
      <alignment horizontal="right" vertical="center" wrapText="1"/>
    </xf>
    <xf numFmtId="49" fontId="3" fillId="0" borderId="14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top" wrapText="1"/>
    </xf>
    <xf numFmtId="3" fontId="3" fillId="0" borderId="1" xfId="2" applyNumberFormat="1" applyFont="1" applyFill="1" applyBorder="1" applyAlignment="1" applyProtection="1">
      <alignment horizontal="right" vertical="center" wrapText="1"/>
    </xf>
    <xf numFmtId="3" fontId="3" fillId="0" borderId="2" xfId="2" applyNumberFormat="1" applyFont="1" applyFill="1" applyBorder="1" applyAlignment="1" applyProtection="1">
      <alignment horizontal="right" vertical="center" wrapText="1"/>
    </xf>
    <xf numFmtId="3" fontId="3" fillId="0" borderId="1" xfId="2" applyNumberFormat="1" applyFont="1" applyFill="1" applyBorder="1" applyAlignment="1" applyProtection="1">
      <alignment vertical="center" wrapText="1"/>
    </xf>
    <xf numFmtId="3" fontId="3" fillId="0" borderId="2" xfId="2" applyNumberFormat="1" applyFont="1" applyFill="1" applyBorder="1" applyAlignment="1" applyProtection="1">
      <alignment vertical="center" wrapText="1"/>
    </xf>
    <xf numFmtId="3" fontId="3" fillId="0" borderId="9" xfId="2" applyNumberFormat="1" applyFont="1" applyFill="1" applyBorder="1" applyAlignment="1" applyProtection="1">
      <alignment vertical="center" wrapText="1"/>
    </xf>
    <xf numFmtId="3" fontId="3" fillId="0" borderId="10" xfId="2" applyNumberFormat="1" applyFont="1" applyFill="1" applyBorder="1" applyAlignment="1" applyProtection="1">
      <alignment vertical="center" wrapText="1"/>
    </xf>
    <xf numFmtId="0" fontId="3" fillId="0" borderId="6" xfId="2" applyFont="1" applyFill="1" applyBorder="1" applyAlignment="1">
      <alignment vertical="top" wrapText="1"/>
    </xf>
    <xf numFmtId="3" fontId="9" fillId="0" borderId="1" xfId="2" applyNumberFormat="1" applyFont="1" applyFill="1" applyBorder="1" applyAlignment="1" applyProtection="1">
      <alignment horizontal="right" vertical="center" wrapText="1"/>
    </xf>
    <xf numFmtId="3" fontId="9" fillId="0" borderId="2" xfId="2" applyNumberFormat="1" applyFont="1" applyFill="1" applyBorder="1" applyAlignment="1" applyProtection="1">
      <alignment horizontal="right" vertical="center" wrapText="1"/>
    </xf>
    <xf numFmtId="3" fontId="3" fillId="0" borderId="8" xfId="2" applyNumberFormat="1" applyFont="1" applyFill="1" applyBorder="1" applyAlignment="1" applyProtection="1">
      <alignment horizontal="right" vertical="center" wrapText="1"/>
    </xf>
    <xf numFmtId="3" fontId="3" fillId="0" borderId="10" xfId="2" applyNumberFormat="1" applyFont="1" applyFill="1" applyBorder="1" applyAlignment="1" applyProtection="1">
      <alignment horizontal="right" vertical="center" wrapText="1"/>
    </xf>
    <xf numFmtId="3" fontId="9" fillId="0" borderId="8" xfId="2" applyNumberFormat="1" applyFont="1" applyFill="1" applyBorder="1" applyAlignment="1" applyProtection="1">
      <alignment horizontal="right" vertical="center" wrapText="1"/>
    </xf>
    <xf numFmtId="3" fontId="9" fillId="0" borderId="10" xfId="2" applyNumberFormat="1" applyFont="1" applyFill="1" applyBorder="1" applyAlignment="1" applyProtection="1">
      <alignment horizontal="right" vertical="center" wrapText="1"/>
    </xf>
    <xf numFmtId="3" fontId="3" fillId="0" borderId="8" xfId="2" applyNumberFormat="1" applyFont="1" applyFill="1" applyBorder="1" applyAlignment="1" applyProtection="1">
      <alignment vertical="center" wrapText="1"/>
    </xf>
    <xf numFmtId="3" fontId="3" fillId="0" borderId="7" xfId="2" applyNumberFormat="1" applyFont="1" applyFill="1" applyBorder="1" applyAlignment="1" applyProtection="1">
      <alignment horizontal="right" vertical="center" wrapText="1"/>
    </xf>
    <xf numFmtId="3" fontId="9" fillId="0" borderId="1" xfId="2" applyNumberFormat="1" applyFont="1" applyFill="1" applyBorder="1" applyAlignment="1" applyProtection="1">
      <alignment vertical="center" wrapText="1"/>
    </xf>
    <xf numFmtId="3" fontId="9" fillId="0" borderId="2" xfId="2" applyNumberFormat="1" applyFont="1" applyFill="1" applyBorder="1" applyAlignment="1" applyProtection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2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>
      <alignment horizontal="center" vertical="top" wrapText="1"/>
    </xf>
    <xf numFmtId="178" fontId="3" fillId="0" borderId="7" xfId="0" applyNumberFormat="1" applyFont="1" applyFill="1" applyBorder="1" applyAlignment="1">
      <alignment horizontal="right" vertical="center" wrapText="1"/>
    </xf>
    <xf numFmtId="178" fontId="3" fillId="0" borderId="7" xfId="0" applyNumberFormat="1" applyFont="1" applyFill="1" applyBorder="1" applyAlignment="1">
      <alignment vertical="center" wrapText="1"/>
    </xf>
    <xf numFmtId="178" fontId="3" fillId="0" borderId="1" xfId="3" applyNumberFormat="1" applyFont="1" applyFill="1" applyBorder="1" applyAlignment="1">
      <alignment horizontal="right" vertical="center" wrapText="1"/>
    </xf>
    <xf numFmtId="178" fontId="3" fillId="0" borderId="2" xfId="3" applyNumberFormat="1" applyFont="1" applyFill="1" applyBorder="1" applyAlignment="1">
      <alignment horizontal="right" vertical="center" wrapText="1"/>
    </xf>
    <xf numFmtId="178" fontId="3" fillId="0" borderId="3" xfId="0" applyNumberFormat="1" applyFont="1" applyFill="1" applyBorder="1" applyAlignment="1">
      <alignment vertical="center" wrapText="1"/>
    </xf>
    <xf numFmtId="178" fontId="3" fillId="0" borderId="2" xfId="3" applyNumberFormat="1" applyFont="1" applyFill="1" applyBorder="1" applyAlignment="1">
      <alignment vertical="center" wrapText="1"/>
    </xf>
    <xf numFmtId="178" fontId="3" fillId="0" borderId="3" xfId="0" applyNumberFormat="1" applyFont="1" applyFill="1" applyBorder="1" applyAlignment="1">
      <alignment horizontal="right" vertical="center" wrapText="1"/>
    </xf>
    <xf numFmtId="178" fontId="3" fillId="0" borderId="8" xfId="0" applyNumberFormat="1" applyFont="1" applyFill="1" applyBorder="1" applyAlignment="1">
      <alignment vertical="center" wrapText="1"/>
    </xf>
    <xf numFmtId="178" fontId="3" fillId="0" borderId="9" xfId="0" applyNumberFormat="1" applyFont="1" applyFill="1" applyBorder="1" applyAlignment="1">
      <alignment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left" vertical="center" wrapText="1"/>
    </xf>
    <xf numFmtId="178" fontId="3" fillId="0" borderId="10" xfId="0" applyNumberFormat="1" applyFont="1" applyFill="1" applyBorder="1" applyAlignment="1">
      <alignment vertical="center" wrapText="1"/>
    </xf>
    <xf numFmtId="0" fontId="3" fillId="0" borderId="6" xfId="3" applyFont="1" applyFill="1" applyBorder="1" applyAlignment="1">
      <alignment vertical="center" wrapText="1"/>
    </xf>
    <xf numFmtId="0" fontId="3" fillId="0" borderId="2" xfId="4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/>
    </xf>
    <xf numFmtId="0" fontId="3" fillId="0" borderId="15" xfId="4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left" vertical="center"/>
    </xf>
    <xf numFmtId="0" fontId="3" fillId="0" borderId="3" xfId="4" applyFont="1" applyFill="1" applyBorder="1" applyAlignment="1">
      <alignment horizontal="left" vertical="center"/>
    </xf>
  </cellXfs>
  <cellStyles count="6">
    <cellStyle name="桁区切り" xfId="5" builtinId="6"/>
    <cellStyle name="桁区切り_2018_13_11" xfId="1"/>
    <cellStyle name="標準" xfId="0" builtinId="0"/>
    <cellStyle name="標準 2" xfId="2"/>
    <cellStyle name="標準_13_10" xfId="3"/>
    <cellStyle name="標準_2018_13_1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29210</xdr:rowOff>
    </xdr:from>
    <xdr:to>
      <xdr:col>3</xdr:col>
      <xdr:colOff>47625</xdr:colOff>
      <xdr:row>2</xdr:row>
      <xdr:rowOff>94615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050" y="29210"/>
          <a:ext cx="1528445" cy="400685"/>
        </a:xfrm>
        <a:custGeom>
          <a:avLst/>
          <a:gdLst>
            <a:gd name="T0" fmla="+- 0 3913 1191"/>
            <a:gd name="T1" fmla="*/ T0 w 2722"/>
            <a:gd name="T2" fmla="+- 0 9723 9269"/>
            <a:gd name="T3" fmla="*/ 9723 h 567"/>
            <a:gd name="T4" fmla="+- 0 3904 1191"/>
            <a:gd name="T5" fmla="*/ T4 w 2722"/>
            <a:gd name="T6" fmla="+- 0 9767 9269"/>
            <a:gd name="T7" fmla="*/ 9767 h 567"/>
            <a:gd name="T8" fmla="+- 0 3879 1191"/>
            <a:gd name="T9" fmla="*/ T8 w 2722"/>
            <a:gd name="T10" fmla="+- 0 9803 9269"/>
            <a:gd name="T11" fmla="*/ 9803 h 567"/>
            <a:gd name="T12" fmla="+- 0 3843 1191"/>
            <a:gd name="T13" fmla="*/ T12 w 2722"/>
            <a:gd name="T14" fmla="+- 0 9827 9269"/>
            <a:gd name="T15" fmla="*/ 9827 h 567"/>
            <a:gd name="T16" fmla="+- 0 3799 1191"/>
            <a:gd name="T17" fmla="*/ T16 w 2722"/>
            <a:gd name="T18" fmla="+- 0 9836 9269"/>
            <a:gd name="T19" fmla="*/ 9836 h 567"/>
            <a:gd name="T20" fmla="+- 0 1305 1191"/>
            <a:gd name="T21" fmla="*/ T20 w 2722"/>
            <a:gd name="T22" fmla="+- 0 9836 9269"/>
            <a:gd name="T23" fmla="*/ 9836 h 567"/>
            <a:gd name="T24" fmla="+- 0 1261 1191"/>
            <a:gd name="T25" fmla="*/ T24 w 2722"/>
            <a:gd name="T26" fmla="+- 0 9827 9269"/>
            <a:gd name="T27" fmla="*/ 9827 h 567"/>
            <a:gd name="T28" fmla="+- 0 1225 1191"/>
            <a:gd name="T29" fmla="*/ T28 w 2722"/>
            <a:gd name="T30" fmla="+- 0 9803 9269"/>
            <a:gd name="T31" fmla="*/ 9803 h 567"/>
            <a:gd name="T32" fmla="+- 0 1200 1191"/>
            <a:gd name="T33" fmla="*/ T32 w 2722"/>
            <a:gd name="T34" fmla="+- 0 9767 9269"/>
            <a:gd name="T35" fmla="*/ 9767 h 567"/>
            <a:gd name="T36" fmla="+- 0 1191 1191"/>
            <a:gd name="T37" fmla="*/ T36 w 2722"/>
            <a:gd name="T38" fmla="+- 0 9723 9269"/>
            <a:gd name="T39" fmla="*/ 9723 h 567"/>
            <a:gd name="T40" fmla="+- 0 1191 1191"/>
            <a:gd name="T41" fmla="*/ T40 w 2722"/>
            <a:gd name="T42" fmla="+- 0 9383 9269"/>
            <a:gd name="T43" fmla="*/ 9383 h 567"/>
            <a:gd name="T44" fmla="+- 0 1200 1191"/>
            <a:gd name="T45" fmla="*/ T44 w 2722"/>
            <a:gd name="T46" fmla="+- 0 9339 9269"/>
            <a:gd name="T47" fmla="*/ 9339 h 567"/>
            <a:gd name="T48" fmla="+- 0 1225 1191"/>
            <a:gd name="T49" fmla="*/ T48 w 2722"/>
            <a:gd name="T50" fmla="+- 0 9303 9269"/>
            <a:gd name="T51" fmla="*/ 9303 h 567"/>
            <a:gd name="T52" fmla="+- 0 1261 1191"/>
            <a:gd name="T53" fmla="*/ T52 w 2722"/>
            <a:gd name="T54" fmla="+- 0 9278 9269"/>
            <a:gd name="T55" fmla="*/ 9278 h 567"/>
            <a:gd name="T56" fmla="+- 0 1305 1191"/>
            <a:gd name="T57" fmla="*/ T56 w 2722"/>
            <a:gd name="T58" fmla="+- 0 9269 9269"/>
            <a:gd name="T59" fmla="*/ 9269 h 567"/>
            <a:gd name="T60" fmla="+- 0 3799 1191"/>
            <a:gd name="T61" fmla="*/ T60 w 2722"/>
            <a:gd name="T62" fmla="+- 0 9269 9269"/>
            <a:gd name="T63" fmla="*/ 9269 h 567"/>
            <a:gd name="T64" fmla="+- 0 3843 1191"/>
            <a:gd name="T65" fmla="*/ T64 w 2722"/>
            <a:gd name="T66" fmla="+- 0 9278 9269"/>
            <a:gd name="T67" fmla="*/ 9278 h 567"/>
            <a:gd name="T68" fmla="+- 0 3879 1191"/>
            <a:gd name="T69" fmla="*/ T68 w 2722"/>
            <a:gd name="T70" fmla="+- 0 9303 9269"/>
            <a:gd name="T71" fmla="*/ 9303 h 567"/>
            <a:gd name="T72" fmla="+- 0 3904 1191"/>
            <a:gd name="T73" fmla="*/ T72 w 2722"/>
            <a:gd name="T74" fmla="+- 0 9339 9269"/>
            <a:gd name="T75" fmla="*/ 9339 h 567"/>
            <a:gd name="T76" fmla="+- 0 3913 1191"/>
            <a:gd name="T77" fmla="*/ T76 w 2722"/>
            <a:gd name="T78" fmla="+- 0 9383 9269"/>
            <a:gd name="T79" fmla="*/ 9383 h 567"/>
            <a:gd name="T80" fmla="+- 0 3913 1191"/>
            <a:gd name="T81" fmla="*/ T80 w 2722"/>
            <a:gd name="T82" fmla="+- 0 9723 9269"/>
            <a:gd name="T83" fmla="*/ 9723 h 567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</a:cxnLst>
          <a:rect l="0" t="0" r="r" b="b"/>
          <a:pathLst>
            <a:path w="2722" h="567">
              <a:moveTo>
                <a:pt x="2722" y="454"/>
              </a:moveTo>
              <a:lnTo>
                <a:pt x="2713" y="498"/>
              </a:lnTo>
              <a:lnTo>
                <a:pt x="2688" y="534"/>
              </a:lnTo>
              <a:lnTo>
                <a:pt x="2652" y="558"/>
              </a:lnTo>
              <a:lnTo>
                <a:pt x="2608" y="567"/>
              </a:lnTo>
              <a:lnTo>
                <a:pt x="114" y="567"/>
              </a:lnTo>
              <a:lnTo>
                <a:pt x="70" y="558"/>
              </a:lnTo>
              <a:lnTo>
                <a:pt x="34" y="534"/>
              </a:lnTo>
              <a:lnTo>
                <a:pt x="9" y="498"/>
              </a:lnTo>
              <a:lnTo>
                <a:pt x="0" y="454"/>
              </a:lnTo>
              <a:lnTo>
                <a:pt x="0" y="114"/>
              </a:lnTo>
              <a:lnTo>
                <a:pt x="9" y="70"/>
              </a:lnTo>
              <a:lnTo>
                <a:pt x="34" y="34"/>
              </a:lnTo>
              <a:lnTo>
                <a:pt x="70" y="9"/>
              </a:lnTo>
              <a:lnTo>
                <a:pt x="114" y="0"/>
              </a:lnTo>
              <a:lnTo>
                <a:pt x="2608" y="0"/>
              </a:lnTo>
              <a:lnTo>
                <a:pt x="2652" y="9"/>
              </a:lnTo>
              <a:lnTo>
                <a:pt x="2688" y="34"/>
              </a:lnTo>
              <a:lnTo>
                <a:pt x="2713" y="70"/>
              </a:lnTo>
              <a:lnTo>
                <a:pt x="2722" y="114"/>
              </a:lnTo>
              <a:lnTo>
                <a:pt x="2722" y="454"/>
              </a:lnTo>
              <a:close/>
            </a:path>
          </a:pathLst>
        </a:custGeom>
        <a:ln>
          <a:headEnd/>
          <a:tailEnd/>
        </a:ln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rot="0" vertOverflow="overflow" horzOverflow="overflow" wrap="square" anchor="t" anchorCtr="0" upright="1"/>
        <a:lstStyle/>
        <a:p>
          <a:pPr marL="12700" algn="ctr">
            <a:lnSpc>
              <a:spcPts val="2335"/>
            </a:lnSpc>
            <a:spcAft>
              <a:spcPts val="0"/>
            </a:spcAft>
          </a:pPr>
          <a:r>
            <a:rPr lang="en-US" altLang="ja-JP" sz="14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13</a:t>
          </a:r>
          <a:r>
            <a:rPr lang="ja-JP" sz="14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　</a:t>
          </a:r>
          <a:r>
            <a:rPr lang="ja-JP" altLang="en-US" sz="14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行財政</a:t>
          </a:r>
          <a:r>
            <a:rPr lang="en-US" sz="140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  <a:p>
          <a:pPr algn="ctr">
            <a:spcAft>
              <a:spcPts val="0"/>
            </a:spcAft>
          </a:pPr>
          <a:r>
            <a:rPr lang="en-US" sz="105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4:M71"/>
  <sheetViews>
    <sheetView view="pageBreakPreview" zoomScale="120" zoomScaleSheetLayoutView="120" workbookViewId="0">
      <selection activeCell="A5" sqref="A5:A6"/>
    </sheetView>
  </sheetViews>
  <sheetFormatPr defaultColWidth="9" defaultRowHeight="13" x14ac:dyDescent="0.2"/>
  <cols>
    <col min="1" max="1" width="3.6328125" style="1" customWidth="1"/>
    <col min="2" max="2" width="9" style="1"/>
    <col min="3" max="3" width="9.26953125" style="1" customWidth="1"/>
    <col min="4" max="4" width="9" style="1"/>
    <col min="5" max="7" width="6.1796875" style="1" bestFit="1" customWidth="1"/>
    <col min="8" max="8" width="5.453125" style="1" bestFit="1" customWidth="1"/>
    <col min="9" max="10" width="6.1796875" style="1" bestFit="1" customWidth="1"/>
    <col min="11" max="12" width="7.7265625" style="1" bestFit="1" customWidth="1"/>
    <col min="13" max="13" width="5.7265625" style="1" customWidth="1"/>
    <col min="14" max="16384" width="9" style="1"/>
  </cols>
  <sheetData>
    <row r="4" spans="1:13" x14ac:dyDescent="0.2">
      <c r="A4" s="17" t="s">
        <v>64</v>
      </c>
      <c r="B4" s="17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3.5" customHeight="1" x14ac:dyDescent="0.2">
      <c r="A5" s="136" t="s">
        <v>68</v>
      </c>
      <c r="B5" s="138" t="s">
        <v>4</v>
      </c>
      <c r="C5" s="136" t="s">
        <v>19</v>
      </c>
      <c r="D5" s="136" t="s">
        <v>20</v>
      </c>
      <c r="E5" s="151" t="s">
        <v>27</v>
      </c>
      <c r="F5" s="152"/>
      <c r="G5" s="153"/>
      <c r="H5" s="151" t="s">
        <v>32</v>
      </c>
      <c r="I5" s="154"/>
      <c r="J5" s="155"/>
      <c r="K5" s="151" t="s">
        <v>33</v>
      </c>
      <c r="L5" s="152"/>
      <c r="M5" s="153"/>
    </row>
    <row r="6" spans="1:13" ht="15.75" customHeight="1" x14ac:dyDescent="0.2">
      <c r="A6" s="137"/>
      <c r="B6" s="139"/>
      <c r="C6" s="137"/>
      <c r="D6" s="137"/>
      <c r="E6" s="104" t="s">
        <v>35</v>
      </c>
      <c r="F6" s="104" t="s">
        <v>39</v>
      </c>
      <c r="G6" s="104" t="s">
        <v>28</v>
      </c>
      <c r="H6" s="104" t="s">
        <v>35</v>
      </c>
      <c r="I6" s="104" t="s">
        <v>39</v>
      </c>
      <c r="J6" s="104" t="s">
        <v>28</v>
      </c>
      <c r="K6" s="105" t="s">
        <v>35</v>
      </c>
      <c r="L6" s="104" t="s">
        <v>39</v>
      </c>
      <c r="M6" s="104" t="s">
        <v>28</v>
      </c>
    </row>
    <row r="7" spans="1:13" x14ac:dyDescent="0.2">
      <c r="A7" s="140" t="s">
        <v>41</v>
      </c>
      <c r="B7" s="23" t="s">
        <v>11</v>
      </c>
      <c r="C7" s="132">
        <v>38606</v>
      </c>
      <c r="D7" s="133"/>
      <c r="E7" s="24">
        <v>12058</v>
      </c>
      <c r="F7" s="24">
        <v>12773</v>
      </c>
      <c r="G7" s="24">
        <f t="shared" ref="G7:G16" si="0">SUM(E7:F7)</f>
        <v>24831</v>
      </c>
      <c r="H7" s="24">
        <v>8893</v>
      </c>
      <c r="I7" s="24">
        <v>9447</v>
      </c>
      <c r="J7" s="24">
        <f t="shared" ref="J7:J16" si="1">SUM(H7:I7)</f>
        <v>18340</v>
      </c>
      <c r="K7" s="25">
        <v>73.75</v>
      </c>
      <c r="L7" s="25">
        <v>73.959999999999994</v>
      </c>
      <c r="M7" s="25">
        <v>73.86</v>
      </c>
    </row>
    <row r="8" spans="1:13" x14ac:dyDescent="0.2">
      <c r="A8" s="141"/>
      <c r="B8" s="26" t="s">
        <v>49</v>
      </c>
      <c r="C8" s="134"/>
      <c r="D8" s="135"/>
      <c r="E8" s="24">
        <v>12067</v>
      </c>
      <c r="F8" s="24">
        <v>12779</v>
      </c>
      <c r="G8" s="24">
        <f t="shared" si="0"/>
        <v>24846</v>
      </c>
      <c r="H8" s="24">
        <v>8895</v>
      </c>
      <c r="I8" s="24">
        <v>9451</v>
      </c>
      <c r="J8" s="24">
        <f t="shared" si="1"/>
        <v>18346</v>
      </c>
      <c r="K8" s="25">
        <v>73.709999999999994</v>
      </c>
      <c r="L8" s="25">
        <v>73.959999999999994</v>
      </c>
      <c r="M8" s="25">
        <v>73.84</v>
      </c>
    </row>
    <row r="9" spans="1:13" x14ac:dyDescent="0.2">
      <c r="A9" s="141"/>
      <c r="B9" s="23" t="s">
        <v>11</v>
      </c>
      <c r="C9" s="132">
        <v>40055</v>
      </c>
      <c r="D9" s="133"/>
      <c r="E9" s="24">
        <v>12205</v>
      </c>
      <c r="F9" s="24">
        <v>12915</v>
      </c>
      <c r="G9" s="24">
        <f t="shared" si="0"/>
        <v>25120</v>
      </c>
      <c r="H9" s="24">
        <v>9421</v>
      </c>
      <c r="I9" s="24">
        <v>9864</v>
      </c>
      <c r="J9" s="24">
        <f t="shared" si="1"/>
        <v>19285</v>
      </c>
      <c r="K9" s="25">
        <v>77.19</v>
      </c>
      <c r="L9" s="25">
        <v>76.38</v>
      </c>
      <c r="M9" s="25">
        <v>76.77</v>
      </c>
    </row>
    <row r="10" spans="1:13" x14ac:dyDescent="0.2">
      <c r="A10" s="141"/>
      <c r="B10" s="26" t="s">
        <v>49</v>
      </c>
      <c r="C10" s="134"/>
      <c r="D10" s="135"/>
      <c r="E10" s="24">
        <v>12205</v>
      </c>
      <c r="F10" s="24">
        <v>12915</v>
      </c>
      <c r="G10" s="24">
        <f t="shared" si="0"/>
        <v>25120</v>
      </c>
      <c r="H10" s="24">
        <v>9420</v>
      </c>
      <c r="I10" s="24">
        <v>9858</v>
      </c>
      <c r="J10" s="24">
        <f t="shared" si="1"/>
        <v>19278</v>
      </c>
      <c r="K10" s="25">
        <v>77.180000000000007</v>
      </c>
      <c r="L10" s="25">
        <v>76.33</v>
      </c>
      <c r="M10" s="25">
        <v>76.739999999999995</v>
      </c>
    </row>
    <row r="11" spans="1:13" x14ac:dyDescent="0.2">
      <c r="A11" s="141"/>
      <c r="B11" s="23" t="s">
        <v>11</v>
      </c>
      <c r="C11" s="132">
        <v>41259</v>
      </c>
      <c r="D11" s="133"/>
      <c r="E11" s="24">
        <v>12199</v>
      </c>
      <c r="F11" s="24">
        <v>12752</v>
      </c>
      <c r="G11" s="24">
        <f t="shared" si="0"/>
        <v>24951</v>
      </c>
      <c r="H11" s="24">
        <v>7939</v>
      </c>
      <c r="I11" s="24">
        <v>8036</v>
      </c>
      <c r="J11" s="24">
        <f t="shared" si="1"/>
        <v>15975</v>
      </c>
      <c r="K11" s="25">
        <v>65.08</v>
      </c>
      <c r="L11" s="25">
        <v>63.02</v>
      </c>
      <c r="M11" s="25">
        <v>64.03</v>
      </c>
    </row>
    <row r="12" spans="1:13" x14ac:dyDescent="0.2">
      <c r="A12" s="141"/>
      <c r="B12" s="26" t="s">
        <v>49</v>
      </c>
      <c r="C12" s="134"/>
      <c r="D12" s="135"/>
      <c r="E12" s="24">
        <v>12199</v>
      </c>
      <c r="F12" s="24">
        <v>12752</v>
      </c>
      <c r="G12" s="24">
        <f t="shared" si="0"/>
        <v>24951</v>
      </c>
      <c r="H12" s="24">
        <v>7937</v>
      </c>
      <c r="I12" s="24">
        <v>8035</v>
      </c>
      <c r="J12" s="24">
        <f t="shared" si="1"/>
        <v>15972</v>
      </c>
      <c r="K12" s="25">
        <v>65.06</v>
      </c>
      <c r="L12" s="25">
        <v>63.01</v>
      </c>
      <c r="M12" s="25">
        <v>64.010000000000005</v>
      </c>
    </row>
    <row r="13" spans="1:13" x14ac:dyDescent="0.2">
      <c r="A13" s="141"/>
      <c r="B13" s="23" t="s">
        <v>11</v>
      </c>
      <c r="C13" s="132">
        <v>41987</v>
      </c>
      <c r="D13" s="133"/>
      <c r="E13" s="24">
        <v>12175</v>
      </c>
      <c r="F13" s="24">
        <v>12685</v>
      </c>
      <c r="G13" s="24">
        <f t="shared" si="0"/>
        <v>24860</v>
      </c>
      <c r="H13" s="24">
        <v>7332</v>
      </c>
      <c r="I13" s="24">
        <v>7380</v>
      </c>
      <c r="J13" s="24">
        <f t="shared" si="1"/>
        <v>14712</v>
      </c>
      <c r="K13" s="25">
        <v>60.22</v>
      </c>
      <c r="L13" s="25">
        <v>58.12</v>
      </c>
      <c r="M13" s="25">
        <v>59.18</v>
      </c>
    </row>
    <row r="14" spans="1:13" x14ac:dyDescent="0.2">
      <c r="A14" s="141"/>
      <c r="B14" s="26" t="s">
        <v>49</v>
      </c>
      <c r="C14" s="134"/>
      <c r="D14" s="135"/>
      <c r="E14" s="24">
        <v>12175</v>
      </c>
      <c r="F14" s="24">
        <v>12685</v>
      </c>
      <c r="G14" s="24">
        <f t="shared" si="0"/>
        <v>24860</v>
      </c>
      <c r="H14" s="24">
        <v>7329</v>
      </c>
      <c r="I14" s="24">
        <v>7380</v>
      </c>
      <c r="J14" s="24">
        <f t="shared" si="1"/>
        <v>14709</v>
      </c>
      <c r="K14" s="25">
        <v>60.2</v>
      </c>
      <c r="L14" s="25">
        <v>58.18</v>
      </c>
      <c r="M14" s="25">
        <v>59.17</v>
      </c>
    </row>
    <row r="15" spans="1:13" x14ac:dyDescent="0.2">
      <c r="A15" s="141"/>
      <c r="B15" s="23" t="s">
        <v>11</v>
      </c>
      <c r="C15" s="132">
        <v>43030</v>
      </c>
      <c r="D15" s="133"/>
      <c r="E15" s="24">
        <v>12397</v>
      </c>
      <c r="F15" s="24">
        <v>12841</v>
      </c>
      <c r="G15" s="24">
        <f t="shared" si="0"/>
        <v>25238</v>
      </c>
      <c r="H15" s="24">
        <v>7833</v>
      </c>
      <c r="I15" s="24">
        <v>7965</v>
      </c>
      <c r="J15" s="24">
        <f t="shared" si="1"/>
        <v>15798</v>
      </c>
      <c r="K15" s="25">
        <f t="shared" ref="K15:M16" si="2">H15/E15*100</f>
        <v>63.184641445511012</v>
      </c>
      <c r="L15" s="25">
        <f t="shared" si="2"/>
        <v>62.027879448641073</v>
      </c>
      <c r="M15" s="25">
        <f t="shared" si="2"/>
        <v>62.596085268246291</v>
      </c>
    </row>
    <row r="16" spans="1:13" x14ac:dyDescent="0.2">
      <c r="A16" s="141"/>
      <c r="B16" s="26" t="s">
        <v>49</v>
      </c>
      <c r="C16" s="134"/>
      <c r="D16" s="135"/>
      <c r="E16" s="24">
        <v>12397</v>
      </c>
      <c r="F16" s="24">
        <v>12841</v>
      </c>
      <c r="G16" s="24">
        <f t="shared" si="0"/>
        <v>25238</v>
      </c>
      <c r="H16" s="24">
        <v>7836</v>
      </c>
      <c r="I16" s="24">
        <v>7966</v>
      </c>
      <c r="J16" s="24">
        <f t="shared" si="1"/>
        <v>15802</v>
      </c>
      <c r="K16" s="25">
        <f t="shared" si="2"/>
        <v>63.208840848592409</v>
      </c>
      <c r="L16" s="25">
        <f t="shared" si="2"/>
        <v>62.035667004127404</v>
      </c>
      <c r="M16" s="25">
        <f t="shared" si="2"/>
        <v>62.611934384658049</v>
      </c>
    </row>
    <row r="17" spans="1:13" x14ac:dyDescent="0.2">
      <c r="A17" s="141"/>
      <c r="B17" s="23" t="s">
        <v>11</v>
      </c>
      <c r="C17" s="132">
        <v>44500</v>
      </c>
      <c r="D17" s="133"/>
      <c r="E17" s="24">
        <v>12267</v>
      </c>
      <c r="F17" s="24">
        <v>12534</v>
      </c>
      <c r="G17" s="24">
        <v>24801</v>
      </c>
      <c r="H17" s="24">
        <v>7535</v>
      </c>
      <c r="I17" s="24">
        <v>7495</v>
      </c>
      <c r="J17" s="24">
        <v>15030</v>
      </c>
      <c r="K17" s="25">
        <v>61.42</v>
      </c>
      <c r="L17" s="25">
        <v>59.8</v>
      </c>
      <c r="M17" s="25">
        <v>60.6</v>
      </c>
    </row>
    <row r="18" spans="1:13" x14ac:dyDescent="0.2">
      <c r="A18" s="141"/>
      <c r="B18" s="26" t="s">
        <v>49</v>
      </c>
      <c r="C18" s="134"/>
      <c r="D18" s="135"/>
      <c r="E18" s="24">
        <v>12267</v>
      </c>
      <c r="F18" s="24">
        <v>12534</v>
      </c>
      <c r="G18" s="24">
        <v>24801</v>
      </c>
      <c r="H18" s="24">
        <v>7535</v>
      </c>
      <c r="I18" s="24">
        <v>7495</v>
      </c>
      <c r="J18" s="24">
        <f t="shared" ref="J18:J32" si="3">SUM(H18:I18)</f>
        <v>15030</v>
      </c>
      <c r="K18" s="25">
        <f t="shared" ref="K18:M22" si="4">H18/E18*100</f>
        <v>61.424961278226128</v>
      </c>
      <c r="L18" s="25">
        <f t="shared" si="4"/>
        <v>59.797351204723149</v>
      </c>
      <c r="M18" s="25">
        <f t="shared" si="4"/>
        <v>60.602395064715132</v>
      </c>
    </row>
    <row r="19" spans="1:13" x14ac:dyDescent="0.2">
      <c r="A19" s="141"/>
      <c r="B19" s="23" t="s">
        <v>11</v>
      </c>
      <c r="C19" s="132">
        <v>45592</v>
      </c>
      <c r="D19" s="133"/>
      <c r="E19" s="24">
        <v>12011</v>
      </c>
      <c r="F19" s="24">
        <v>12265</v>
      </c>
      <c r="G19" s="24">
        <f t="shared" ref="G19:G20" si="5">SUM(E19:F19)</f>
        <v>24276</v>
      </c>
      <c r="H19" s="24">
        <v>7491</v>
      </c>
      <c r="I19" s="24">
        <v>7570</v>
      </c>
      <c r="J19" s="24">
        <f t="shared" ref="J19:J20" si="6">SUM(H19:I19)</f>
        <v>15061</v>
      </c>
      <c r="K19" s="25">
        <f t="shared" ref="K19:K20" si="7">H19/E19*100</f>
        <v>62.367829489634495</v>
      </c>
      <c r="L19" s="25">
        <f t="shared" ref="L19:L20" si="8">I19/F19*100</f>
        <v>61.720342437831221</v>
      </c>
      <c r="M19" s="25">
        <f t="shared" ref="M19:M20" si="9">J19/G19*100</f>
        <v>62.040698632394133</v>
      </c>
    </row>
    <row r="20" spans="1:13" x14ac:dyDescent="0.2">
      <c r="A20" s="141"/>
      <c r="B20" s="26" t="s">
        <v>49</v>
      </c>
      <c r="C20" s="134"/>
      <c r="D20" s="135"/>
      <c r="E20" s="24">
        <v>12011</v>
      </c>
      <c r="F20" s="24">
        <v>12265</v>
      </c>
      <c r="G20" s="24">
        <f t="shared" si="5"/>
        <v>24276</v>
      </c>
      <c r="H20" s="24">
        <v>7488</v>
      </c>
      <c r="I20" s="24">
        <v>7565</v>
      </c>
      <c r="J20" s="24">
        <f t="shared" si="6"/>
        <v>15053</v>
      </c>
      <c r="K20" s="25">
        <f t="shared" si="7"/>
        <v>62.342852385313464</v>
      </c>
      <c r="L20" s="25">
        <f t="shared" si="8"/>
        <v>61.679576029351814</v>
      </c>
      <c r="M20" s="25">
        <f t="shared" si="9"/>
        <v>62.007744274180268</v>
      </c>
    </row>
    <row r="21" spans="1:13" x14ac:dyDescent="0.2">
      <c r="A21" s="141"/>
      <c r="B21" s="23" t="s">
        <v>11</v>
      </c>
      <c r="C21" s="132">
        <v>46061</v>
      </c>
      <c r="D21" s="133"/>
      <c r="E21" s="24">
        <v>11899</v>
      </c>
      <c r="F21" s="24">
        <v>12130</v>
      </c>
      <c r="G21" s="24">
        <f t="shared" ref="G21:G32" si="10">SUM(E21:F21)</f>
        <v>24029</v>
      </c>
      <c r="H21" s="24">
        <v>7418</v>
      </c>
      <c r="I21" s="24">
        <v>7315</v>
      </c>
      <c r="J21" s="24">
        <f t="shared" si="3"/>
        <v>14733</v>
      </c>
      <c r="K21" s="25">
        <f>H21/E21*100</f>
        <v>62.341373224640726</v>
      </c>
      <c r="L21" s="25">
        <f>I21/F21*100</f>
        <v>60.305028854080788</v>
      </c>
      <c r="M21" s="25">
        <f t="shared" si="4"/>
        <v>61.313412959340795</v>
      </c>
    </row>
    <row r="22" spans="1:13" x14ac:dyDescent="0.2">
      <c r="A22" s="142"/>
      <c r="B22" s="26" t="s">
        <v>49</v>
      </c>
      <c r="C22" s="134"/>
      <c r="D22" s="135"/>
      <c r="E22" s="24">
        <v>11899</v>
      </c>
      <c r="F22" s="24">
        <v>12130</v>
      </c>
      <c r="G22" s="24">
        <f t="shared" si="10"/>
        <v>24029</v>
      </c>
      <c r="H22" s="24">
        <v>7418</v>
      </c>
      <c r="I22" s="24">
        <v>7315</v>
      </c>
      <c r="J22" s="24">
        <f t="shared" si="3"/>
        <v>14733</v>
      </c>
      <c r="K22" s="25">
        <f>H22/E22*100</f>
        <v>62.341373224640726</v>
      </c>
      <c r="L22" s="25">
        <f>I22/F22*100</f>
        <v>60.305028854080788</v>
      </c>
      <c r="M22" s="25">
        <f t="shared" si="4"/>
        <v>61.313412959340795</v>
      </c>
    </row>
    <row r="23" spans="1:13" ht="13.5" customHeight="1" x14ac:dyDescent="0.2">
      <c r="A23" s="113" t="s">
        <v>70</v>
      </c>
      <c r="B23" s="23" t="s">
        <v>3</v>
      </c>
      <c r="C23" s="132">
        <v>39292</v>
      </c>
      <c r="D23" s="156"/>
      <c r="E23" s="24">
        <v>12154</v>
      </c>
      <c r="F23" s="24">
        <v>12883</v>
      </c>
      <c r="G23" s="24">
        <f t="shared" si="10"/>
        <v>25037</v>
      </c>
      <c r="H23" s="24">
        <v>8335</v>
      </c>
      <c r="I23" s="24">
        <v>8776</v>
      </c>
      <c r="J23" s="24">
        <f t="shared" si="3"/>
        <v>17111</v>
      </c>
      <c r="K23" s="25">
        <v>68.58</v>
      </c>
      <c r="L23" s="25">
        <v>68.12</v>
      </c>
      <c r="M23" s="25">
        <v>68.34</v>
      </c>
    </row>
    <row r="24" spans="1:13" ht="13.5" customHeight="1" x14ac:dyDescent="0.2">
      <c r="A24" s="114"/>
      <c r="B24" s="26" t="s">
        <v>80</v>
      </c>
      <c r="C24" s="157"/>
      <c r="D24" s="158"/>
      <c r="E24" s="24">
        <v>12154</v>
      </c>
      <c r="F24" s="24">
        <v>12883</v>
      </c>
      <c r="G24" s="24">
        <f t="shared" si="10"/>
        <v>25037</v>
      </c>
      <c r="H24" s="24">
        <v>8336</v>
      </c>
      <c r="I24" s="24">
        <v>8777</v>
      </c>
      <c r="J24" s="24">
        <f t="shared" si="3"/>
        <v>17113</v>
      </c>
      <c r="K24" s="25">
        <v>68.59</v>
      </c>
      <c r="L24" s="25">
        <v>68.13</v>
      </c>
      <c r="M24" s="25">
        <v>68.349999999999994</v>
      </c>
    </row>
    <row r="25" spans="1:13" x14ac:dyDescent="0.2">
      <c r="A25" s="114"/>
      <c r="B25" s="23" t="s">
        <v>3</v>
      </c>
      <c r="C25" s="132">
        <v>40370</v>
      </c>
      <c r="D25" s="156"/>
      <c r="E25" s="24">
        <v>12255</v>
      </c>
      <c r="F25" s="24">
        <v>12904</v>
      </c>
      <c r="G25" s="24">
        <f t="shared" si="10"/>
        <v>25159</v>
      </c>
      <c r="H25" s="24">
        <v>8218</v>
      </c>
      <c r="I25" s="24">
        <v>8586</v>
      </c>
      <c r="J25" s="24">
        <f t="shared" si="3"/>
        <v>16804</v>
      </c>
      <c r="K25" s="25">
        <v>67.06</v>
      </c>
      <c r="L25" s="25">
        <v>66.540000000000006</v>
      </c>
      <c r="M25" s="25">
        <v>66.790000000000006</v>
      </c>
    </row>
    <row r="26" spans="1:13" ht="13.5" customHeight="1" x14ac:dyDescent="0.2">
      <c r="A26" s="114"/>
      <c r="B26" s="26" t="s">
        <v>80</v>
      </c>
      <c r="C26" s="157"/>
      <c r="D26" s="158"/>
      <c r="E26" s="24">
        <v>12255</v>
      </c>
      <c r="F26" s="24">
        <v>12904</v>
      </c>
      <c r="G26" s="24">
        <f t="shared" si="10"/>
        <v>25159</v>
      </c>
      <c r="H26" s="24">
        <v>8218</v>
      </c>
      <c r="I26" s="24">
        <v>8580</v>
      </c>
      <c r="J26" s="24">
        <f t="shared" si="3"/>
        <v>16798</v>
      </c>
      <c r="K26" s="25">
        <v>67.06</v>
      </c>
      <c r="L26" s="25">
        <v>66.489999999999995</v>
      </c>
      <c r="M26" s="25">
        <v>66.77</v>
      </c>
    </row>
    <row r="27" spans="1:13" x14ac:dyDescent="0.2">
      <c r="A27" s="114"/>
      <c r="B27" s="23" t="s">
        <v>3</v>
      </c>
      <c r="C27" s="132">
        <v>41476</v>
      </c>
      <c r="D27" s="156"/>
      <c r="E27" s="24">
        <v>12253</v>
      </c>
      <c r="F27" s="24">
        <v>12744</v>
      </c>
      <c r="G27" s="24">
        <f t="shared" si="10"/>
        <v>24997</v>
      </c>
      <c r="H27" s="24">
        <v>7259</v>
      </c>
      <c r="I27" s="24">
        <v>7510</v>
      </c>
      <c r="J27" s="24">
        <f t="shared" si="3"/>
        <v>14769</v>
      </c>
      <c r="K27" s="25">
        <v>59.24</v>
      </c>
      <c r="L27" s="25">
        <v>58.93</v>
      </c>
      <c r="M27" s="25">
        <v>59.08</v>
      </c>
    </row>
    <row r="28" spans="1:13" s="2" customFormat="1" x14ac:dyDescent="0.2">
      <c r="A28" s="114"/>
      <c r="B28" s="26" t="s">
        <v>80</v>
      </c>
      <c r="C28" s="157"/>
      <c r="D28" s="158"/>
      <c r="E28" s="24">
        <v>12253</v>
      </c>
      <c r="F28" s="24">
        <v>12744</v>
      </c>
      <c r="G28" s="24">
        <f t="shared" si="10"/>
        <v>24997</v>
      </c>
      <c r="H28" s="24">
        <v>7258</v>
      </c>
      <c r="I28" s="24">
        <v>7511</v>
      </c>
      <c r="J28" s="24">
        <f t="shared" si="3"/>
        <v>14769</v>
      </c>
      <c r="K28" s="25">
        <v>59.23</v>
      </c>
      <c r="L28" s="25">
        <v>58.94</v>
      </c>
      <c r="M28" s="25">
        <v>59.08</v>
      </c>
    </row>
    <row r="29" spans="1:13" s="2" customFormat="1" x14ac:dyDescent="0.2">
      <c r="A29" s="114"/>
      <c r="B29" s="23" t="s">
        <v>3</v>
      </c>
      <c r="C29" s="132">
        <v>42561</v>
      </c>
      <c r="D29" s="156"/>
      <c r="E29" s="24">
        <v>12417</v>
      </c>
      <c r="F29" s="24">
        <v>12937</v>
      </c>
      <c r="G29" s="24">
        <f t="shared" si="10"/>
        <v>25354</v>
      </c>
      <c r="H29" s="24">
        <v>7933</v>
      </c>
      <c r="I29" s="24">
        <v>8158</v>
      </c>
      <c r="J29" s="24">
        <f t="shared" si="3"/>
        <v>16091</v>
      </c>
      <c r="K29" s="25">
        <v>63.89</v>
      </c>
      <c r="L29" s="25">
        <v>63.06</v>
      </c>
      <c r="M29" s="25">
        <v>63.47</v>
      </c>
    </row>
    <row r="30" spans="1:13" s="2" customFormat="1" x14ac:dyDescent="0.2">
      <c r="A30" s="114"/>
      <c r="B30" s="26" t="s">
        <v>80</v>
      </c>
      <c r="C30" s="157"/>
      <c r="D30" s="158"/>
      <c r="E30" s="24">
        <v>12417</v>
      </c>
      <c r="F30" s="24">
        <v>12937</v>
      </c>
      <c r="G30" s="24">
        <f t="shared" si="10"/>
        <v>25354</v>
      </c>
      <c r="H30" s="24">
        <v>7931</v>
      </c>
      <c r="I30" s="24">
        <v>8158</v>
      </c>
      <c r="J30" s="24">
        <f t="shared" si="3"/>
        <v>16089</v>
      </c>
      <c r="K30" s="25">
        <v>63.87</v>
      </c>
      <c r="L30" s="25">
        <v>63.06</v>
      </c>
      <c r="M30" s="25">
        <v>63.46</v>
      </c>
    </row>
    <row r="31" spans="1:13" s="2" customFormat="1" x14ac:dyDescent="0.2">
      <c r="A31" s="114"/>
      <c r="B31" s="23" t="s">
        <v>3</v>
      </c>
      <c r="C31" s="159">
        <v>43667</v>
      </c>
      <c r="D31" s="156"/>
      <c r="E31" s="24">
        <v>12356</v>
      </c>
      <c r="F31" s="24">
        <v>12712</v>
      </c>
      <c r="G31" s="24">
        <f t="shared" si="10"/>
        <v>25068</v>
      </c>
      <c r="H31" s="24">
        <v>7116</v>
      </c>
      <c r="I31" s="24">
        <v>7151</v>
      </c>
      <c r="J31" s="24">
        <f t="shared" si="3"/>
        <v>14267</v>
      </c>
      <c r="K31" s="25">
        <v>57.59</v>
      </c>
      <c r="L31" s="25">
        <v>56.25</v>
      </c>
      <c r="M31" s="25">
        <v>56.91</v>
      </c>
    </row>
    <row r="32" spans="1:13" s="2" customFormat="1" x14ac:dyDescent="0.2">
      <c r="A32" s="114"/>
      <c r="B32" s="26" t="s">
        <v>80</v>
      </c>
      <c r="C32" s="124"/>
      <c r="D32" s="160"/>
      <c r="E32" s="24">
        <v>12356</v>
      </c>
      <c r="F32" s="24">
        <v>12712</v>
      </c>
      <c r="G32" s="24">
        <f t="shared" si="10"/>
        <v>25068</v>
      </c>
      <c r="H32" s="24">
        <v>7115</v>
      </c>
      <c r="I32" s="24">
        <v>7157</v>
      </c>
      <c r="J32" s="24">
        <f t="shared" si="3"/>
        <v>14272</v>
      </c>
      <c r="K32" s="25">
        <v>57.58</v>
      </c>
      <c r="L32" s="25">
        <v>56.3</v>
      </c>
      <c r="M32" s="25">
        <v>56.93</v>
      </c>
    </row>
    <row r="33" spans="1:13" s="2" customFormat="1" ht="15" customHeight="1" x14ac:dyDescent="0.2">
      <c r="A33" s="114"/>
      <c r="B33" s="27" t="s">
        <v>303</v>
      </c>
      <c r="C33" s="143">
        <v>44311</v>
      </c>
      <c r="D33" s="144"/>
      <c r="E33" s="24">
        <v>12309</v>
      </c>
      <c r="F33" s="24">
        <v>12601</v>
      </c>
      <c r="G33" s="24">
        <v>24910</v>
      </c>
      <c r="H33" s="24">
        <v>5795</v>
      </c>
      <c r="I33" s="24">
        <v>5847</v>
      </c>
      <c r="J33" s="24">
        <v>11642</v>
      </c>
      <c r="K33" s="25">
        <v>47.08</v>
      </c>
      <c r="L33" s="25">
        <v>46.4</v>
      </c>
      <c r="M33" s="25">
        <v>46.74</v>
      </c>
    </row>
    <row r="34" spans="1:13" s="2" customFormat="1" ht="15" customHeight="1" x14ac:dyDescent="0.2">
      <c r="A34" s="114"/>
      <c r="B34" s="23" t="s">
        <v>3</v>
      </c>
      <c r="C34" s="159">
        <v>44752</v>
      </c>
      <c r="D34" s="156"/>
      <c r="E34" s="24">
        <v>12237</v>
      </c>
      <c r="F34" s="24">
        <v>12509</v>
      </c>
      <c r="G34" s="24">
        <v>24746</v>
      </c>
      <c r="H34" s="24">
        <v>7258</v>
      </c>
      <c r="I34" s="24">
        <v>7316</v>
      </c>
      <c r="J34" s="24">
        <f t="shared" ref="J34:J35" si="11">SUM(H34:I34)</f>
        <v>14574</v>
      </c>
      <c r="K34" s="25">
        <v>59.31</v>
      </c>
      <c r="L34" s="25">
        <v>58.49</v>
      </c>
      <c r="M34" s="25">
        <v>58.89</v>
      </c>
    </row>
    <row r="35" spans="1:13" s="2" customFormat="1" ht="15" customHeight="1" x14ac:dyDescent="0.2">
      <c r="A35" s="114"/>
      <c r="B35" s="26" t="s">
        <v>80</v>
      </c>
      <c r="C35" s="124"/>
      <c r="D35" s="160"/>
      <c r="E35" s="24">
        <v>12237</v>
      </c>
      <c r="F35" s="24">
        <v>12509</v>
      </c>
      <c r="G35" s="24">
        <v>24746</v>
      </c>
      <c r="H35" s="24">
        <v>7256</v>
      </c>
      <c r="I35" s="24">
        <v>7317</v>
      </c>
      <c r="J35" s="24">
        <f t="shared" si="11"/>
        <v>14573</v>
      </c>
      <c r="K35" s="25">
        <v>59.3</v>
      </c>
      <c r="L35" s="25">
        <v>58.49</v>
      </c>
      <c r="M35" s="25">
        <v>58.89</v>
      </c>
    </row>
    <row r="36" spans="1:13" s="3" customFormat="1" x14ac:dyDescent="0.2">
      <c r="A36" s="114"/>
      <c r="B36" s="23" t="s">
        <v>3</v>
      </c>
      <c r="C36" s="159">
        <v>45858</v>
      </c>
      <c r="D36" s="156"/>
      <c r="E36" s="24">
        <v>11966</v>
      </c>
      <c r="F36" s="24">
        <v>12178</v>
      </c>
      <c r="G36" s="24">
        <f t="shared" ref="G36:G37" si="12">SUM(E36:F36)</f>
        <v>24144</v>
      </c>
      <c r="H36" s="24">
        <v>7602</v>
      </c>
      <c r="I36" s="24">
        <v>7392</v>
      </c>
      <c r="J36" s="24">
        <f>SUM(H36:I36)</f>
        <v>14994</v>
      </c>
      <c r="K36" s="25">
        <f>H36/E36*100</f>
        <v>63.530001671402303</v>
      </c>
      <c r="L36" s="25">
        <f>I36/F36*100</f>
        <v>60.699622269666605</v>
      </c>
      <c r="M36" s="25">
        <f t="shared" ref="M36:M37" si="13">J36/G36*100</f>
        <v>62.102385685884684</v>
      </c>
    </row>
    <row r="37" spans="1:13" s="3" customFormat="1" x14ac:dyDescent="0.2">
      <c r="A37" s="114"/>
      <c r="B37" s="26" t="s">
        <v>80</v>
      </c>
      <c r="C37" s="124"/>
      <c r="D37" s="160"/>
      <c r="E37" s="24">
        <v>11966</v>
      </c>
      <c r="F37" s="24">
        <v>12178</v>
      </c>
      <c r="G37" s="24">
        <f t="shared" si="12"/>
        <v>24144</v>
      </c>
      <c r="H37" s="24">
        <v>7603</v>
      </c>
      <c r="I37" s="24">
        <v>7392</v>
      </c>
      <c r="J37" s="24">
        <f t="shared" ref="J37" si="14">SUM(H37:I37)</f>
        <v>14995</v>
      </c>
      <c r="K37" s="25">
        <f>H37/E37*100</f>
        <v>63.538358682934984</v>
      </c>
      <c r="L37" s="25">
        <f>I37/F37*100</f>
        <v>60.699622269666605</v>
      </c>
      <c r="M37" s="25">
        <f t="shared" si="13"/>
        <v>62.106527501656728</v>
      </c>
    </row>
    <row r="38" spans="1:13" ht="13.5" customHeight="1" x14ac:dyDescent="0.2">
      <c r="A38" s="113" t="s">
        <v>72</v>
      </c>
      <c r="B38" s="115"/>
      <c r="C38" s="159">
        <v>37500</v>
      </c>
      <c r="D38" s="28" t="s">
        <v>14</v>
      </c>
      <c r="E38" s="24">
        <v>9632</v>
      </c>
      <c r="F38" s="24">
        <v>10256</v>
      </c>
      <c r="G38" s="24">
        <f t="shared" ref="G38:G49" si="15">SUM(E38:F38)</f>
        <v>19888</v>
      </c>
      <c r="H38" s="24">
        <v>6892</v>
      </c>
      <c r="I38" s="24">
        <v>7549</v>
      </c>
      <c r="J38" s="24">
        <f t="shared" ref="J38:J49" si="16">SUM(H38:I38)</f>
        <v>14441</v>
      </c>
      <c r="K38" s="25">
        <v>71.55</v>
      </c>
      <c r="L38" s="25">
        <v>73.61</v>
      </c>
      <c r="M38" s="25">
        <v>72.61</v>
      </c>
    </row>
    <row r="39" spans="1:13" x14ac:dyDescent="0.2">
      <c r="A39" s="114"/>
      <c r="B39" s="116"/>
      <c r="C39" s="161"/>
      <c r="D39" s="29" t="s">
        <v>43</v>
      </c>
      <c r="E39" s="24">
        <v>2176</v>
      </c>
      <c r="F39" s="24">
        <v>2284</v>
      </c>
      <c r="G39" s="24">
        <f t="shared" si="15"/>
        <v>4460</v>
      </c>
      <c r="H39" s="24">
        <v>1710</v>
      </c>
      <c r="I39" s="24">
        <v>1783</v>
      </c>
      <c r="J39" s="24">
        <f t="shared" si="16"/>
        <v>3493</v>
      </c>
      <c r="K39" s="25">
        <v>78.58</v>
      </c>
      <c r="L39" s="25">
        <v>78.06</v>
      </c>
      <c r="M39" s="25">
        <v>78.319999999999993</v>
      </c>
    </row>
    <row r="40" spans="1:13" ht="13.5" customHeight="1" x14ac:dyDescent="0.2">
      <c r="A40" s="114"/>
      <c r="B40" s="116"/>
      <c r="C40" s="143">
        <v>38935</v>
      </c>
      <c r="D40" s="144"/>
      <c r="E40" s="24">
        <v>12072</v>
      </c>
      <c r="F40" s="24">
        <v>12769</v>
      </c>
      <c r="G40" s="24">
        <f t="shared" si="15"/>
        <v>24841</v>
      </c>
      <c r="H40" s="24">
        <v>7945</v>
      </c>
      <c r="I40" s="24">
        <v>8454</v>
      </c>
      <c r="J40" s="24">
        <f t="shared" si="16"/>
        <v>16399</v>
      </c>
      <c r="K40" s="25">
        <v>65.81</v>
      </c>
      <c r="L40" s="25">
        <v>66.209999999999994</v>
      </c>
      <c r="M40" s="25">
        <v>66.02</v>
      </c>
    </row>
    <row r="41" spans="1:13" ht="13.5" customHeight="1" x14ac:dyDescent="0.2">
      <c r="A41" s="114"/>
      <c r="B41" s="116"/>
      <c r="C41" s="143">
        <v>40398</v>
      </c>
      <c r="D41" s="144"/>
      <c r="E41" s="24">
        <v>12152</v>
      </c>
      <c r="F41" s="24">
        <v>12811</v>
      </c>
      <c r="G41" s="24">
        <f t="shared" si="15"/>
        <v>24963</v>
      </c>
      <c r="H41" s="24">
        <v>6333</v>
      </c>
      <c r="I41" s="24">
        <v>6566</v>
      </c>
      <c r="J41" s="24">
        <f t="shared" si="16"/>
        <v>12899</v>
      </c>
      <c r="K41" s="25">
        <v>52.11</v>
      </c>
      <c r="L41" s="25">
        <v>51.25</v>
      </c>
      <c r="M41" s="25">
        <v>51.67</v>
      </c>
    </row>
    <row r="42" spans="1:13" ht="13.5" customHeight="1" x14ac:dyDescent="0.2">
      <c r="A42" s="114"/>
      <c r="B42" s="116"/>
      <c r="C42" s="143">
        <v>41861</v>
      </c>
      <c r="D42" s="144"/>
      <c r="E42" s="24">
        <v>12059</v>
      </c>
      <c r="F42" s="24">
        <v>12591</v>
      </c>
      <c r="G42" s="24">
        <f t="shared" si="15"/>
        <v>24650</v>
      </c>
      <c r="H42" s="24">
        <v>5336</v>
      </c>
      <c r="I42" s="24">
        <v>5627</v>
      </c>
      <c r="J42" s="24">
        <f t="shared" si="16"/>
        <v>10963</v>
      </c>
      <c r="K42" s="25">
        <v>44.25</v>
      </c>
      <c r="L42" s="25">
        <v>44.69</v>
      </c>
      <c r="M42" s="25">
        <v>44.47</v>
      </c>
    </row>
    <row r="43" spans="1:13" x14ac:dyDescent="0.2">
      <c r="A43" s="114"/>
      <c r="B43" s="116"/>
      <c r="C43" s="143">
        <v>43317</v>
      </c>
      <c r="D43" s="144"/>
      <c r="E43" s="24">
        <v>12253</v>
      </c>
      <c r="F43" s="24">
        <v>12682</v>
      </c>
      <c r="G43" s="24">
        <f t="shared" si="15"/>
        <v>24935</v>
      </c>
      <c r="H43" s="24">
        <v>5362</v>
      </c>
      <c r="I43" s="24">
        <v>5672</v>
      </c>
      <c r="J43" s="24">
        <f t="shared" si="16"/>
        <v>11034</v>
      </c>
      <c r="K43" s="25">
        <v>43.76</v>
      </c>
      <c r="L43" s="25">
        <v>44.72</v>
      </c>
      <c r="M43" s="25">
        <v>44.25</v>
      </c>
    </row>
    <row r="44" spans="1:13" s="4" customFormat="1" x14ac:dyDescent="0.2">
      <c r="A44" s="117"/>
      <c r="B44" s="118"/>
      <c r="C44" s="143">
        <v>44780</v>
      </c>
      <c r="D44" s="145"/>
      <c r="E44" s="24">
        <v>12100</v>
      </c>
      <c r="F44" s="24">
        <v>12406</v>
      </c>
      <c r="G44" s="24">
        <f t="shared" si="15"/>
        <v>24506</v>
      </c>
      <c r="H44" s="24">
        <v>5022</v>
      </c>
      <c r="I44" s="24">
        <v>5278</v>
      </c>
      <c r="J44" s="24">
        <f t="shared" si="16"/>
        <v>10300</v>
      </c>
      <c r="K44" s="25">
        <v>41.5</v>
      </c>
      <c r="L44" s="25">
        <v>42.54</v>
      </c>
      <c r="M44" s="25">
        <v>42.03</v>
      </c>
    </row>
    <row r="45" spans="1:13" ht="13.5" customHeight="1" x14ac:dyDescent="0.2">
      <c r="A45" s="113" t="s">
        <v>45</v>
      </c>
      <c r="B45" s="115"/>
      <c r="C45" s="143">
        <v>36261</v>
      </c>
      <c r="D45" s="28" t="s">
        <v>14</v>
      </c>
      <c r="E45" s="24">
        <v>9284</v>
      </c>
      <c r="F45" s="24">
        <v>9891</v>
      </c>
      <c r="G45" s="24">
        <f t="shared" si="15"/>
        <v>19175</v>
      </c>
      <c r="H45" s="24">
        <v>6215</v>
      </c>
      <c r="I45" s="24">
        <v>6749</v>
      </c>
      <c r="J45" s="24">
        <f t="shared" si="16"/>
        <v>12964</v>
      </c>
      <c r="K45" s="25">
        <v>66.94</v>
      </c>
      <c r="L45" s="25">
        <v>68.23</v>
      </c>
      <c r="M45" s="25">
        <v>67.61</v>
      </c>
    </row>
    <row r="46" spans="1:13" x14ac:dyDescent="0.2">
      <c r="A46" s="114"/>
      <c r="B46" s="116"/>
      <c r="C46" s="146"/>
      <c r="D46" s="29" t="s">
        <v>43</v>
      </c>
      <c r="E46" s="24">
        <v>2085</v>
      </c>
      <c r="F46" s="24">
        <v>2188</v>
      </c>
      <c r="G46" s="24">
        <f t="shared" si="15"/>
        <v>4273</v>
      </c>
      <c r="H46" s="24">
        <v>1615</v>
      </c>
      <c r="I46" s="24">
        <v>1705</v>
      </c>
      <c r="J46" s="24">
        <f t="shared" si="16"/>
        <v>3320</v>
      </c>
      <c r="K46" s="25">
        <v>77.459999999999994</v>
      </c>
      <c r="L46" s="25">
        <v>77.930000000000007</v>
      </c>
      <c r="M46" s="25">
        <v>77.7</v>
      </c>
    </row>
    <row r="47" spans="1:13" x14ac:dyDescent="0.2">
      <c r="A47" s="114"/>
      <c r="B47" s="116"/>
      <c r="C47" s="143">
        <v>37724</v>
      </c>
      <c r="D47" s="28" t="s">
        <v>14</v>
      </c>
      <c r="E47" s="24">
        <v>9578</v>
      </c>
      <c r="F47" s="24">
        <v>10214</v>
      </c>
      <c r="G47" s="24">
        <f t="shared" si="15"/>
        <v>19792</v>
      </c>
      <c r="H47" s="24">
        <v>5931</v>
      </c>
      <c r="I47" s="24">
        <v>6465</v>
      </c>
      <c r="J47" s="24">
        <f t="shared" si="16"/>
        <v>12396</v>
      </c>
      <c r="K47" s="25">
        <v>61.92</v>
      </c>
      <c r="L47" s="25">
        <v>63.3</v>
      </c>
      <c r="M47" s="25">
        <v>62.63</v>
      </c>
    </row>
    <row r="48" spans="1:13" x14ac:dyDescent="0.2">
      <c r="A48" s="114"/>
      <c r="B48" s="116"/>
      <c r="C48" s="146"/>
      <c r="D48" s="29" t="s">
        <v>43</v>
      </c>
      <c r="E48" s="24">
        <v>2182</v>
      </c>
      <c r="F48" s="24">
        <v>2287</v>
      </c>
      <c r="G48" s="24">
        <f t="shared" si="15"/>
        <v>4469</v>
      </c>
      <c r="H48" s="24">
        <v>1661</v>
      </c>
      <c r="I48" s="24">
        <v>1743</v>
      </c>
      <c r="J48" s="24">
        <f t="shared" si="16"/>
        <v>3404</v>
      </c>
      <c r="K48" s="25">
        <v>76.12</v>
      </c>
      <c r="L48" s="25">
        <v>76.209999999999994</v>
      </c>
      <c r="M48" s="25">
        <v>76.17</v>
      </c>
    </row>
    <row r="49" spans="1:13" x14ac:dyDescent="0.2">
      <c r="A49" s="114"/>
      <c r="B49" s="116"/>
      <c r="C49" s="143">
        <v>40643</v>
      </c>
      <c r="D49" s="145"/>
      <c r="E49" s="24">
        <v>12073</v>
      </c>
      <c r="F49" s="24">
        <v>12708</v>
      </c>
      <c r="G49" s="24">
        <f t="shared" si="15"/>
        <v>24781</v>
      </c>
      <c r="H49" s="24">
        <v>7871</v>
      </c>
      <c r="I49" s="24">
        <v>8454</v>
      </c>
      <c r="J49" s="24">
        <f t="shared" si="16"/>
        <v>16325</v>
      </c>
      <c r="K49" s="25">
        <v>65.2</v>
      </c>
      <c r="L49" s="25">
        <v>66.53</v>
      </c>
      <c r="M49" s="25">
        <v>65.88</v>
      </c>
    </row>
    <row r="50" spans="1:13" x14ac:dyDescent="0.2">
      <c r="A50" s="114"/>
      <c r="B50" s="116"/>
      <c r="C50" s="30">
        <v>42106</v>
      </c>
      <c r="D50" s="31"/>
      <c r="E50" s="123" t="s">
        <v>46</v>
      </c>
      <c r="F50" s="123"/>
      <c r="G50" s="123"/>
      <c r="H50" s="123"/>
      <c r="I50" s="123"/>
      <c r="J50" s="123"/>
      <c r="K50" s="123"/>
      <c r="L50" s="123"/>
      <c r="M50" s="123"/>
    </row>
    <row r="51" spans="1:13" x14ac:dyDescent="0.2">
      <c r="A51" s="114"/>
      <c r="B51" s="116"/>
      <c r="C51" s="30">
        <v>43562</v>
      </c>
      <c r="D51" s="31"/>
      <c r="E51" s="123" t="s">
        <v>46</v>
      </c>
      <c r="F51" s="123"/>
      <c r="G51" s="123"/>
      <c r="H51" s="123"/>
      <c r="I51" s="123"/>
      <c r="J51" s="123"/>
      <c r="K51" s="123"/>
      <c r="L51" s="123"/>
      <c r="M51" s="123"/>
    </row>
    <row r="52" spans="1:13" x14ac:dyDescent="0.2">
      <c r="A52" s="117"/>
      <c r="B52" s="118"/>
      <c r="C52" s="30">
        <v>45025</v>
      </c>
      <c r="D52" s="31"/>
      <c r="E52" s="24">
        <v>12021</v>
      </c>
      <c r="F52" s="24">
        <v>12294</v>
      </c>
      <c r="G52" s="24">
        <v>24315</v>
      </c>
      <c r="H52" s="24">
        <v>6235</v>
      </c>
      <c r="I52" s="24">
        <v>6484</v>
      </c>
      <c r="J52" s="24">
        <v>12719</v>
      </c>
      <c r="K52" s="32">
        <v>51.87</v>
      </c>
      <c r="L52" s="32">
        <v>52.74</v>
      </c>
      <c r="M52" s="32">
        <v>52.31</v>
      </c>
    </row>
    <row r="53" spans="1:13" x14ac:dyDescent="0.2">
      <c r="A53" s="119" t="s">
        <v>54</v>
      </c>
      <c r="B53" s="33" t="s">
        <v>74</v>
      </c>
      <c r="C53" s="30">
        <v>37291</v>
      </c>
      <c r="D53" s="28" t="s">
        <v>43</v>
      </c>
      <c r="E53" s="24">
        <v>2165</v>
      </c>
      <c r="F53" s="24">
        <v>2259</v>
      </c>
      <c r="G53" s="24">
        <f t="shared" ref="G53:G60" si="17">SUM(E53:F53)</f>
        <v>4424</v>
      </c>
      <c r="H53" s="24">
        <v>1798</v>
      </c>
      <c r="I53" s="24">
        <v>1928</v>
      </c>
      <c r="J53" s="24">
        <f t="shared" ref="J53:J60" si="18">SUM(H53:I53)</f>
        <v>3726</v>
      </c>
      <c r="K53" s="25">
        <v>83.05</v>
      </c>
      <c r="L53" s="25">
        <v>85.35</v>
      </c>
      <c r="M53" s="25">
        <v>84.22</v>
      </c>
    </row>
    <row r="54" spans="1:13" x14ac:dyDescent="0.2">
      <c r="A54" s="120"/>
      <c r="B54" s="34" t="s">
        <v>76</v>
      </c>
      <c r="C54" s="35">
        <v>37577</v>
      </c>
      <c r="D54" s="29" t="s">
        <v>14</v>
      </c>
      <c r="E54" s="24">
        <v>9649</v>
      </c>
      <c r="F54" s="24">
        <v>10282</v>
      </c>
      <c r="G54" s="24">
        <f t="shared" si="17"/>
        <v>19931</v>
      </c>
      <c r="H54" s="24">
        <v>6584</v>
      </c>
      <c r="I54" s="24">
        <v>7376</v>
      </c>
      <c r="J54" s="24">
        <f t="shared" si="18"/>
        <v>13960</v>
      </c>
      <c r="K54" s="25">
        <v>68.239999999999995</v>
      </c>
      <c r="L54" s="25">
        <v>71.739999999999995</v>
      </c>
      <c r="M54" s="25">
        <v>70.05</v>
      </c>
    </row>
    <row r="55" spans="1:13" x14ac:dyDescent="0.2">
      <c r="A55" s="119" t="s">
        <v>56</v>
      </c>
      <c r="B55" s="130" t="s">
        <v>57</v>
      </c>
      <c r="C55" s="30">
        <v>36905</v>
      </c>
      <c r="D55" s="122" t="s">
        <v>14</v>
      </c>
      <c r="E55" s="24">
        <v>9548</v>
      </c>
      <c r="F55" s="24">
        <v>10120</v>
      </c>
      <c r="G55" s="24">
        <f t="shared" si="17"/>
        <v>19668</v>
      </c>
      <c r="H55" s="24">
        <v>7173</v>
      </c>
      <c r="I55" s="24">
        <v>7906</v>
      </c>
      <c r="J55" s="24">
        <f t="shared" si="18"/>
        <v>15079</v>
      </c>
      <c r="K55" s="25">
        <v>75.13</v>
      </c>
      <c r="L55" s="25">
        <v>78.12</v>
      </c>
      <c r="M55" s="25">
        <v>76.67</v>
      </c>
    </row>
    <row r="56" spans="1:13" x14ac:dyDescent="0.2">
      <c r="A56" s="120"/>
      <c r="B56" s="131"/>
      <c r="C56" s="35">
        <v>37577</v>
      </c>
      <c r="D56" s="122"/>
      <c r="E56" s="24">
        <v>9646</v>
      </c>
      <c r="F56" s="24">
        <v>10282</v>
      </c>
      <c r="G56" s="24">
        <f t="shared" si="17"/>
        <v>19928</v>
      </c>
      <c r="H56" s="24">
        <v>6570</v>
      </c>
      <c r="I56" s="24">
        <v>7363</v>
      </c>
      <c r="J56" s="24">
        <f t="shared" si="18"/>
        <v>13933</v>
      </c>
      <c r="K56" s="25">
        <v>68.11</v>
      </c>
      <c r="L56" s="25">
        <v>71.61</v>
      </c>
      <c r="M56" s="25">
        <v>69.92</v>
      </c>
    </row>
    <row r="57" spans="1:13" x14ac:dyDescent="0.2">
      <c r="A57" s="120"/>
      <c r="B57" s="121" t="s">
        <v>6</v>
      </c>
      <c r="C57" s="30">
        <v>34812</v>
      </c>
      <c r="D57" s="122" t="s">
        <v>43</v>
      </c>
      <c r="E57" s="24">
        <v>2029</v>
      </c>
      <c r="F57" s="24">
        <v>2111</v>
      </c>
      <c r="G57" s="24">
        <f t="shared" si="17"/>
        <v>4140</v>
      </c>
      <c r="H57" s="24">
        <v>1897</v>
      </c>
      <c r="I57" s="24">
        <v>1977</v>
      </c>
      <c r="J57" s="24">
        <f t="shared" si="18"/>
        <v>3874</v>
      </c>
      <c r="K57" s="25">
        <v>93.49</v>
      </c>
      <c r="L57" s="25">
        <v>93.65</v>
      </c>
      <c r="M57" s="25">
        <v>93.57</v>
      </c>
    </row>
    <row r="58" spans="1:13" x14ac:dyDescent="0.2">
      <c r="A58" s="120"/>
      <c r="B58" s="122"/>
      <c r="C58" s="35">
        <v>37738</v>
      </c>
      <c r="D58" s="122"/>
      <c r="E58" s="24">
        <v>2185</v>
      </c>
      <c r="F58" s="24">
        <v>2288</v>
      </c>
      <c r="G58" s="24">
        <f t="shared" si="17"/>
        <v>4473</v>
      </c>
      <c r="H58" s="24">
        <v>1904</v>
      </c>
      <c r="I58" s="24">
        <v>2032</v>
      </c>
      <c r="J58" s="24">
        <f t="shared" si="18"/>
        <v>3936</v>
      </c>
      <c r="K58" s="25">
        <v>87.14</v>
      </c>
      <c r="L58" s="25">
        <v>88.81</v>
      </c>
      <c r="M58" s="25">
        <v>87.99</v>
      </c>
    </row>
    <row r="59" spans="1:13" x14ac:dyDescent="0.2">
      <c r="A59" s="113" t="s">
        <v>15</v>
      </c>
      <c r="B59" s="115"/>
      <c r="C59" s="147">
        <v>38102</v>
      </c>
      <c r="D59" s="148"/>
      <c r="E59" s="24">
        <v>11843</v>
      </c>
      <c r="F59" s="24">
        <v>12559</v>
      </c>
      <c r="G59" s="24">
        <f t="shared" si="17"/>
        <v>24402</v>
      </c>
      <c r="H59" s="24">
        <v>9010</v>
      </c>
      <c r="I59" s="24">
        <v>9930</v>
      </c>
      <c r="J59" s="24">
        <f t="shared" si="18"/>
        <v>18940</v>
      </c>
      <c r="K59" s="25">
        <v>76.08</v>
      </c>
      <c r="L59" s="25">
        <v>79.069999999999993</v>
      </c>
      <c r="M59" s="25">
        <v>77.62</v>
      </c>
    </row>
    <row r="60" spans="1:13" x14ac:dyDescent="0.2">
      <c r="A60" s="114"/>
      <c r="B60" s="116"/>
      <c r="C60" s="149">
        <v>39551</v>
      </c>
      <c r="D60" s="150"/>
      <c r="E60" s="24">
        <v>12017</v>
      </c>
      <c r="F60" s="24">
        <v>12774</v>
      </c>
      <c r="G60" s="24">
        <f t="shared" si="17"/>
        <v>24791</v>
      </c>
      <c r="H60" s="24">
        <v>8229</v>
      </c>
      <c r="I60" s="24">
        <v>9033</v>
      </c>
      <c r="J60" s="24">
        <f t="shared" si="18"/>
        <v>17262</v>
      </c>
      <c r="K60" s="25">
        <v>68.48</v>
      </c>
      <c r="L60" s="25">
        <v>70.709999999999994</v>
      </c>
      <c r="M60" s="25">
        <v>69.63</v>
      </c>
    </row>
    <row r="61" spans="1:13" x14ac:dyDescent="0.2">
      <c r="A61" s="114"/>
      <c r="B61" s="116"/>
      <c r="C61" s="149">
        <v>41014</v>
      </c>
      <c r="D61" s="150"/>
      <c r="E61" s="123" t="s">
        <v>46</v>
      </c>
      <c r="F61" s="123"/>
      <c r="G61" s="123"/>
      <c r="H61" s="123"/>
      <c r="I61" s="123"/>
      <c r="J61" s="123"/>
      <c r="K61" s="123"/>
      <c r="L61" s="123"/>
      <c r="M61" s="123"/>
    </row>
    <row r="62" spans="1:13" x14ac:dyDescent="0.2">
      <c r="A62" s="114"/>
      <c r="B62" s="116"/>
      <c r="C62" s="36">
        <v>42470</v>
      </c>
      <c r="D62" s="37"/>
      <c r="E62" s="24">
        <v>11966</v>
      </c>
      <c r="F62" s="24">
        <v>12483</v>
      </c>
      <c r="G62" s="24">
        <v>24449</v>
      </c>
      <c r="H62" s="24">
        <v>7074</v>
      </c>
      <c r="I62" s="24">
        <v>7583</v>
      </c>
      <c r="J62" s="24">
        <v>14657</v>
      </c>
      <c r="K62" s="38">
        <v>59.12</v>
      </c>
      <c r="L62" s="38">
        <v>60.75</v>
      </c>
      <c r="M62" s="38">
        <v>59.95</v>
      </c>
    </row>
    <row r="63" spans="1:13" x14ac:dyDescent="0.2">
      <c r="A63" s="114"/>
      <c r="B63" s="126"/>
      <c r="C63" s="36">
        <v>43933</v>
      </c>
      <c r="D63" s="37"/>
      <c r="E63" s="24">
        <v>12145</v>
      </c>
      <c r="F63" s="24">
        <v>12514</v>
      </c>
      <c r="G63" s="24">
        <v>24659</v>
      </c>
      <c r="H63" s="24">
        <v>7014</v>
      </c>
      <c r="I63" s="24">
        <v>7169</v>
      </c>
      <c r="J63" s="24">
        <v>14183</v>
      </c>
      <c r="K63" s="38">
        <v>57.75</v>
      </c>
      <c r="L63" s="38">
        <v>57.29</v>
      </c>
      <c r="M63" s="38">
        <v>57.52</v>
      </c>
    </row>
    <row r="64" spans="1:13" s="4" customFormat="1" x14ac:dyDescent="0.2">
      <c r="A64" s="117"/>
      <c r="B64" s="127"/>
      <c r="C64" s="35">
        <v>45389</v>
      </c>
      <c r="D64" s="39"/>
      <c r="E64" s="123" t="s">
        <v>46</v>
      </c>
      <c r="F64" s="123"/>
      <c r="G64" s="123"/>
      <c r="H64" s="123"/>
      <c r="I64" s="123"/>
      <c r="J64" s="123"/>
      <c r="K64" s="123"/>
      <c r="L64" s="123"/>
      <c r="M64" s="123"/>
    </row>
    <row r="65" spans="1:13" s="4" customFormat="1" x14ac:dyDescent="0.2">
      <c r="A65" s="128" t="s">
        <v>60</v>
      </c>
      <c r="B65" s="128"/>
      <c r="C65" s="124">
        <v>38305</v>
      </c>
      <c r="D65" s="125"/>
      <c r="E65" s="24">
        <v>11950</v>
      </c>
      <c r="F65" s="24">
        <v>12690</v>
      </c>
      <c r="G65" s="24">
        <f>SUM(E65:F65)</f>
        <v>24640</v>
      </c>
      <c r="H65" s="24">
        <v>9113</v>
      </c>
      <c r="I65" s="24">
        <v>10047</v>
      </c>
      <c r="J65" s="24">
        <f>SUM(H65:I65)</f>
        <v>19160</v>
      </c>
      <c r="K65" s="25">
        <v>76.260000000000005</v>
      </c>
      <c r="L65" s="25">
        <v>79.17</v>
      </c>
      <c r="M65" s="25">
        <v>77.760000000000005</v>
      </c>
    </row>
    <row r="66" spans="1:13" s="4" customFormat="1" x14ac:dyDescent="0.2">
      <c r="A66" s="128"/>
      <c r="B66" s="128"/>
      <c r="C66" s="124">
        <v>39761</v>
      </c>
      <c r="D66" s="125"/>
      <c r="E66" s="24">
        <v>12111</v>
      </c>
      <c r="F66" s="24">
        <v>12845</v>
      </c>
      <c r="G66" s="24">
        <f>SUM(E66:F66)</f>
        <v>24956</v>
      </c>
      <c r="H66" s="24">
        <v>8937</v>
      </c>
      <c r="I66" s="24">
        <v>9830</v>
      </c>
      <c r="J66" s="24">
        <f>SUM(H66:I66)</f>
        <v>18767</v>
      </c>
      <c r="K66" s="25">
        <v>73.790000000000006</v>
      </c>
      <c r="L66" s="25">
        <v>76.53</v>
      </c>
      <c r="M66" s="25">
        <v>75.2</v>
      </c>
    </row>
    <row r="67" spans="1:13" s="4" customFormat="1" x14ac:dyDescent="0.2">
      <c r="A67" s="128"/>
      <c r="B67" s="128"/>
      <c r="C67" s="124">
        <v>41224</v>
      </c>
      <c r="D67" s="125"/>
      <c r="E67" s="24">
        <v>12116</v>
      </c>
      <c r="F67" s="24">
        <v>12685</v>
      </c>
      <c r="G67" s="24">
        <f>SUM(E67:F67)</f>
        <v>24801</v>
      </c>
      <c r="H67" s="24">
        <v>8078</v>
      </c>
      <c r="I67" s="24">
        <v>8787</v>
      </c>
      <c r="J67" s="24">
        <f>SUM(H67:I67)</f>
        <v>16865</v>
      </c>
      <c r="K67" s="25">
        <v>66.67</v>
      </c>
      <c r="L67" s="25">
        <v>69.27</v>
      </c>
      <c r="M67" s="25">
        <v>68</v>
      </c>
    </row>
    <row r="68" spans="1:13" s="4" customFormat="1" x14ac:dyDescent="0.2">
      <c r="A68" s="128"/>
      <c r="B68" s="128"/>
      <c r="C68" s="36">
        <v>42680</v>
      </c>
      <c r="D68" s="37"/>
      <c r="E68" s="24">
        <v>12298</v>
      </c>
      <c r="F68" s="24">
        <v>12781</v>
      </c>
      <c r="G68" s="24">
        <v>25079</v>
      </c>
      <c r="H68" s="24">
        <v>7253</v>
      </c>
      <c r="I68" s="24">
        <v>7846</v>
      </c>
      <c r="J68" s="24">
        <v>15099</v>
      </c>
      <c r="K68" s="25">
        <v>58.98</v>
      </c>
      <c r="L68" s="25">
        <v>61.39</v>
      </c>
      <c r="M68" s="25">
        <v>60.21</v>
      </c>
    </row>
    <row r="69" spans="1:13" s="4" customFormat="1" x14ac:dyDescent="0.2">
      <c r="A69" s="128"/>
      <c r="B69" s="129"/>
      <c r="C69" s="36">
        <v>44143</v>
      </c>
      <c r="D69" s="37"/>
      <c r="E69" s="24">
        <v>12227</v>
      </c>
      <c r="F69" s="24">
        <v>12525</v>
      </c>
      <c r="G69" s="24">
        <v>24752</v>
      </c>
      <c r="H69" s="24">
        <v>7336</v>
      </c>
      <c r="I69" s="24">
        <v>7694</v>
      </c>
      <c r="J69" s="24">
        <v>15030</v>
      </c>
      <c r="K69" s="25">
        <v>60</v>
      </c>
      <c r="L69" s="25">
        <v>61.43</v>
      </c>
      <c r="M69" s="25">
        <v>60.72</v>
      </c>
    </row>
    <row r="70" spans="1:13" s="4" customFormat="1" x14ac:dyDescent="0.2">
      <c r="A70" s="128"/>
      <c r="B70" s="129"/>
      <c r="C70" s="35">
        <v>45592</v>
      </c>
      <c r="D70" s="39"/>
      <c r="E70" s="24">
        <v>11914</v>
      </c>
      <c r="F70" s="24">
        <v>12177</v>
      </c>
      <c r="G70" s="24">
        <f>SUM(E70:F70)</f>
        <v>24091</v>
      </c>
      <c r="H70" s="24">
        <v>7343</v>
      </c>
      <c r="I70" s="24">
        <v>7448</v>
      </c>
      <c r="J70" s="24">
        <f>SUM(H70:I70)</f>
        <v>14791</v>
      </c>
      <c r="K70" s="25">
        <f>H70/E70*100</f>
        <v>61.633372502937725</v>
      </c>
      <c r="L70" s="25">
        <f>I70/F70*100</f>
        <v>61.164490432783111</v>
      </c>
      <c r="M70" s="25">
        <f>J70/G70*100</f>
        <v>61.396372089161929</v>
      </c>
    </row>
    <row r="71" spans="1:13" s="4" customFormat="1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1" t="s">
        <v>62</v>
      </c>
    </row>
  </sheetData>
  <mergeCells count="54">
    <mergeCell ref="E5:G5"/>
    <mergeCell ref="H5:J5"/>
    <mergeCell ref="K5:M5"/>
    <mergeCell ref="C33:D33"/>
    <mergeCell ref="C40:D40"/>
    <mergeCell ref="C25:D26"/>
    <mergeCell ref="C27:D28"/>
    <mergeCell ref="C29:D30"/>
    <mergeCell ref="C31:D32"/>
    <mergeCell ref="C36:D37"/>
    <mergeCell ref="C38:C39"/>
    <mergeCell ref="C19:D20"/>
    <mergeCell ref="C34:D35"/>
    <mergeCell ref="C21:D22"/>
    <mergeCell ref="C23:D24"/>
    <mergeCell ref="C9:D10"/>
    <mergeCell ref="E51:M51"/>
    <mergeCell ref="C59:D59"/>
    <mergeCell ref="C60:D60"/>
    <mergeCell ref="C61:D61"/>
    <mergeCell ref="E61:M61"/>
    <mergeCell ref="D55:D56"/>
    <mergeCell ref="C41:D41"/>
    <mergeCell ref="C42:D42"/>
    <mergeCell ref="E50:M50"/>
    <mergeCell ref="C43:D43"/>
    <mergeCell ref="C44:D44"/>
    <mergeCell ref="C49:D49"/>
    <mergeCell ref="C45:C46"/>
    <mergeCell ref="C47:C48"/>
    <mergeCell ref="C11:D12"/>
    <mergeCell ref="C13:D14"/>
    <mergeCell ref="C15:D16"/>
    <mergeCell ref="C17:D18"/>
    <mergeCell ref="A5:A6"/>
    <mergeCell ref="B5:B6"/>
    <mergeCell ref="C5:C6"/>
    <mergeCell ref="D5:D6"/>
    <mergeCell ref="C7:D8"/>
    <mergeCell ref="A7:A22"/>
    <mergeCell ref="D57:D58"/>
    <mergeCell ref="E64:M64"/>
    <mergeCell ref="C65:D65"/>
    <mergeCell ref="A59:B64"/>
    <mergeCell ref="A65:B70"/>
    <mergeCell ref="A55:A58"/>
    <mergeCell ref="B55:B56"/>
    <mergeCell ref="C66:D66"/>
    <mergeCell ref="C67:D67"/>
    <mergeCell ref="A23:A37"/>
    <mergeCell ref="A38:B44"/>
    <mergeCell ref="A45:B52"/>
    <mergeCell ref="A53:A54"/>
    <mergeCell ref="B57:B58"/>
  </mergeCells>
  <phoneticPr fontId="2"/>
  <printOptions horizontalCentered="1"/>
  <pageMargins left="0.7" right="0.7" top="0.75" bottom="0.75" header="0.3" footer="0.3"/>
  <pageSetup paperSize="9" scale="83" orientation="portrait" r:id="rId1"/>
  <headerFooter>
    <oddFooter>&amp;C&amp;"BIZ UD明朝 Medium,標準"-60-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4"/>
  <sheetViews>
    <sheetView workbookViewId="0">
      <selection activeCell="A2" sqref="A2"/>
    </sheetView>
  </sheetViews>
  <sheetFormatPr defaultColWidth="9" defaultRowHeight="13" x14ac:dyDescent="0.2"/>
  <cols>
    <col min="1" max="1" width="9.36328125" style="1" customWidth="1"/>
    <col min="2" max="2" width="6" style="1" customWidth="1"/>
    <col min="3" max="3" width="43.26953125" style="1" customWidth="1"/>
    <col min="4" max="6" width="8.26953125" style="4" customWidth="1"/>
    <col min="7" max="7" width="9" style="4"/>
    <col min="8" max="16384" width="9" style="1"/>
  </cols>
  <sheetData>
    <row r="1" spans="1:8" ht="13.5" customHeight="1" x14ac:dyDescent="0.2">
      <c r="A1" s="17" t="s">
        <v>106</v>
      </c>
      <c r="B1" s="18"/>
      <c r="C1" s="42"/>
      <c r="D1" s="42"/>
      <c r="E1" s="42"/>
      <c r="F1" s="42" t="s">
        <v>107</v>
      </c>
      <c r="G1" s="54"/>
      <c r="H1" s="43"/>
    </row>
    <row r="2" spans="1:8" ht="78.75" customHeight="1" x14ac:dyDescent="0.2">
      <c r="A2" s="106" t="s">
        <v>38</v>
      </c>
      <c r="B2" s="107" t="s">
        <v>52</v>
      </c>
      <c r="C2" s="107" t="s">
        <v>109</v>
      </c>
      <c r="D2" s="107" t="s">
        <v>35</v>
      </c>
      <c r="E2" s="107" t="s">
        <v>39</v>
      </c>
      <c r="F2" s="107" t="s">
        <v>28</v>
      </c>
      <c r="G2" s="54"/>
      <c r="H2" s="43"/>
    </row>
    <row r="3" spans="1:8" ht="20.149999999999999" customHeight="1" x14ac:dyDescent="0.2">
      <c r="A3" s="5" t="s">
        <v>331</v>
      </c>
      <c r="B3" s="15"/>
      <c r="C3" s="15"/>
      <c r="D3" s="7">
        <v>12282</v>
      </c>
      <c r="E3" s="7">
        <v>12565</v>
      </c>
      <c r="F3" s="7">
        <v>24847</v>
      </c>
      <c r="G3" s="54"/>
      <c r="H3" s="43"/>
    </row>
    <row r="4" spans="1:8" ht="20.149999999999999" customHeight="1" x14ac:dyDescent="0.2">
      <c r="A4" s="5" t="s">
        <v>276</v>
      </c>
      <c r="B4" s="15"/>
      <c r="C4" s="15"/>
      <c r="D4" s="7">
        <v>12217</v>
      </c>
      <c r="E4" s="7">
        <v>12500</v>
      </c>
      <c r="F4" s="7">
        <v>24717</v>
      </c>
      <c r="G4" s="54"/>
      <c r="H4" s="43"/>
    </row>
    <row r="5" spans="1:8" ht="20.149999999999999" customHeight="1" x14ac:dyDescent="0.2">
      <c r="A5" s="5" t="s">
        <v>314</v>
      </c>
      <c r="B5" s="15"/>
      <c r="C5" s="15"/>
      <c r="D5" s="7">
        <v>12161</v>
      </c>
      <c r="E5" s="7">
        <v>12395</v>
      </c>
      <c r="F5" s="7">
        <v>24556</v>
      </c>
      <c r="G5" s="54"/>
      <c r="H5" s="43"/>
    </row>
    <row r="6" spans="1:8" ht="20.149999999999999" customHeight="1" x14ac:dyDescent="0.2">
      <c r="A6" s="5" t="s">
        <v>321</v>
      </c>
      <c r="B6" s="15"/>
      <c r="C6" s="15"/>
      <c r="D6" s="7">
        <v>12041</v>
      </c>
      <c r="E6" s="7">
        <v>12294</v>
      </c>
      <c r="F6" s="7">
        <v>24335</v>
      </c>
      <c r="G6" s="54"/>
      <c r="H6" s="43"/>
    </row>
    <row r="7" spans="1:8" ht="20.149999999999999" customHeight="1" x14ac:dyDescent="0.2">
      <c r="A7" s="5" t="s">
        <v>335</v>
      </c>
      <c r="B7" s="6"/>
      <c r="C7" s="6"/>
      <c r="D7" s="55">
        <v>11944</v>
      </c>
      <c r="E7" s="55">
        <v>12177</v>
      </c>
      <c r="F7" s="55">
        <v>24121</v>
      </c>
      <c r="G7" s="54"/>
      <c r="H7" s="43"/>
    </row>
    <row r="8" spans="1:8" ht="20.149999999999999" customHeight="1" x14ac:dyDescent="0.2">
      <c r="A8" s="44" t="s">
        <v>61</v>
      </c>
      <c r="B8" s="45">
        <v>1</v>
      </c>
      <c r="C8" s="46" t="s">
        <v>81</v>
      </c>
      <c r="D8" s="7">
        <v>710</v>
      </c>
      <c r="E8" s="7">
        <v>692</v>
      </c>
      <c r="F8" s="7">
        <v>1402</v>
      </c>
      <c r="G8" s="54"/>
      <c r="H8" s="43"/>
    </row>
    <row r="9" spans="1:8" ht="20.149999999999999" customHeight="1" x14ac:dyDescent="0.2">
      <c r="A9" s="15"/>
      <c r="B9" s="45">
        <v>2</v>
      </c>
      <c r="C9" s="46" t="s">
        <v>83</v>
      </c>
      <c r="D9" s="7">
        <v>1379</v>
      </c>
      <c r="E9" s="7">
        <v>1432</v>
      </c>
      <c r="F9" s="7">
        <v>2811</v>
      </c>
      <c r="G9" s="54"/>
      <c r="H9" s="43"/>
    </row>
    <row r="10" spans="1:8" ht="20.149999999999999" customHeight="1" x14ac:dyDescent="0.2">
      <c r="A10" s="15"/>
      <c r="B10" s="45">
        <v>3</v>
      </c>
      <c r="C10" s="46" t="s">
        <v>85</v>
      </c>
      <c r="D10" s="7">
        <v>1069</v>
      </c>
      <c r="E10" s="7">
        <v>1102</v>
      </c>
      <c r="F10" s="7">
        <v>2171</v>
      </c>
      <c r="G10" s="54"/>
      <c r="H10" s="43"/>
    </row>
    <row r="11" spans="1:8" ht="20.149999999999999" customHeight="1" x14ac:dyDescent="0.2">
      <c r="A11" s="15"/>
      <c r="B11" s="45">
        <v>4</v>
      </c>
      <c r="C11" s="46" t="s">
        <v>24</v>
      </c>
      <c r="D11" s="7">
        <v>656</v>
      </c>
      <c r="E11" s="7">
        <v>648</v>
      </c>
      <c r="F11" s="7">
        <v>1304</v>
      </c>
      <c r="G11" s="54"/>
      <c r="H11" s="43"/>
    </row>
    <row r="12" spans="1:8" ht="20.149999999999999" customHeight="1" x14ac:dyDescent="0.2">
      <c r="A12" s="15"/>
      <c r="B12" s="45">
        <v>5</v>
      </c>
      <c r="C12" s="46" t="s">
        <v>87</v>
      </c>
      <c r="D12" s="7">
        <v>213</v>
      </c>
      <c r="E12" s="7">
        <v>207</v>
      </c>
      <c r="F12" s="7">
        <v>420</v>
      </c>
      <c r="G12" s="54"/>
      <c r="H12" s="43"/>
    </row>
    <row r="13" spans="1:8" ht="20.149999999999999" customHeight="1" x14ac:dyDescent="0.2">
      <c r="A13" s="15"/>
      <c r="B13" s="45">
        <v>6</v>
      </c>
      <c r="C13" s="46" t="s">
        <v>50</v>
      </c>
      <c r="D13" s="7">
        <v>604</v>
      </c>
      <c r="E13" s="7">
        <v>609</v>
      </c>
      <c r="F13" s="7">
        <v>1213</v>
      </c>
      <c r="G13" s="54"/>
      <c r="H13" s="43"/>
    </row>
    <row r="14" spans="1:8" ht="20.149999999999999" customHeight="1" x14ac:dyDescent="0.2">
      <c r="A14" s="15"/>
      <c r="B14" s="45">
        <v>7</v>
      </c>
      <c r="C14" s="46" t="s">
        <v>78</v>
      </c>
      <c r="D14" s="7">
        <v>686</v>
      </c>
      <c r="E14" s="7">
        <v>704</v>
      </c>
      <c r="F14" s="7">
        <v>1390</v>
      </c>
      <c r="G14" s="54"/>
      <c r="H14" s="43"/>
    </row>
    <row r="15" spans="1:8" ht="20.149999999999999" customHeight="1" x14ac:dyDescent="0.2">
      <c r="A15" s="15"/>
      <c r="B15" s="45">
        <v>8</v>
      </c>
      <c r="C15" s="46" t="s">
        <v>89</v>
      </c>
      <c r="D15" s="7">
        <v>247</v>
      </c>
      <c r="E15" s="7">
        <v>231</v>
      </c>
      <c r="F15" s="7">
        <v>478</v>
      </c>
      <c r="G15" s="54"/>
      <c r="H15" s="43"/>
    </row>
    <row r="16" spans="1:8" ht="20.149999999999999" customHeight="1" x14ac:dyDescent="0.2">
      <c r="A16" s="15"/>
      <c r="B16" s="45">
        <v>9</v>
      </c>
      <c r="C16" s="46" t="s">
        <v>91</v>
      </c>
      <c r="D16" s="7">
        <v>715</v>
      </c>
      <c r="E16" s="7">
        <v>686</v>
      </c>
      <c r="F16" s="7">
        <v>1401</v>
      </c>
      <c r="G16" s="54"/>
      <c r="H16" s="43"/>
    </row>
    <row r="17" spans="1:8" ht="20.149999999999999" customHeight="1" x14ac:dyDescent="0.2">
      <c r="A17" s="15"/>
      <c r="B17" s="45">
        <v>10</v>
      </c>
      <c r="C17" s="46" t="s">
        <v>22</v>
      </c>
      <c r="D17" s="7">
        <v>70</v>
      </c>
      <c r="E17" s="7">
        <v>69</v>
      </c>
      <c r="F17" s="7">
        <v>139</v>
      </c>
      <c r="G17" s="54"/>
      <c r="H17" s="43"/>
    </row>
    <row r="18" spans="1:8" ht="20.149999999999999" customHeight="1" x14ac:dyDescent="0.2">
      <c r="A18" s="15"/>
      <c r="B18" s="45">
        <v>11</v>
      </c>
      <c r="C18" s="46" t="s">
        <v>92</v>
      </c>
      <c r="D18" s="7">
        <v>139</v>
      </c>
      <c r="E18" s="7">
        <v>131</v>
      </c>
      <c r="F18" s="7">
        <v>270</v>
      </c>
      <c r="G18" s="54"/>
      <c r="H18" s="43"/>
    </row>
    <row r="19" spans="1:8" ht="33.75" customHeight="1" x14ac:dyDescent="0.2">
      <c r="A19" s="15"/>
      <c r="B19" s="45">
        <v>12</v>
      </c>
      <c r="C19" s="46" t="s">
        <v>42</v>
      </c>
      <c r="D19" s="7">
        <v>415</v>
      </c>
      <c r="E19" s="7">
        <v>424</v>
      </c>
      <c r="F19" s="7">
        <v>839</v>
      </c>
      <c r="G19" s="54"/>
      <c r="H19" s="43"/>
    </row>
    <row r="20" spans="1:8" s="2" customFormat="1" ht="20.149999999999999" customHeight="1" x14ac:dyDescent="0.2">
      <c r="A20" s="15"/>
      <c r="B20" s="45">
        <v>13</v>
      </c>
      <c r="C20" s="46" t="s">
        <v>66</v>
      </c>
      <c r="D20" s="7">
        <v>697</v>
      </c>
      <c r="E20" s="7">
        <v>737</v>
      </c>
      <c r="F20" s="7">
        <v>1434</v>
      </c>
      <c r="G20" s="56"/>
      <c r="H20" s="47"/>
    </row>
    <row r="21" spans="1:8" s="2" customFormat="1" ht="20.149999999999999" customHeight="1" x14ac:dyDescent="0.2">
      <c r="A21" s="15"/>
      <c r="B21" s="45">
        <v>14</v>
      </c>
      <c r="C21" s="46" t="s">
        <v>63</v>
      </c>
      <c r="D21" s="7">
        <v>100</v>
      </c>
      <c r="E21" s="7">
        <v>100</v>
      </c>
      <c r="F21" s="7">
        <v>200</v>
      </c>
      <c r="G21" s="56"/>
      <c r="H21" s="47"/>
    </row>
    <row r="22" spans="1:8" s="2" customFormat="1" ht="20.149999999999999" customHeight="1" x14ac:dyDescent="0.2">
      <c r="A22" s="15"/>
      <c r="B22" s="45">
        <v>15</v>
      </c>
      <c r="C22" s="46" t="s">
        <v>47</v>
      </c>
      <c r="D22" s="7">
        <v>479</v>
      </c>
      <c r="E22" s="7">
        <v>474</v>
      </c>
      <c r="F22" s="7">
        <v>953</v>
      </c>
      <c r="G22" s="56"/>
      <c r="H22" s="47"/>
    </row>
    <row r="23" spans="1:8" s="2" customFormat="1" ht="34.5" customHeight="1" x14ac:dyDescent="0.2">
      <c r="A23" s="15"/>
      <c r="B23" s="45">
        <v>16</v>
      </c>
      <c r="C23" s="46" t="s">
        <v>55</v>
      </c>
      <c r="D23" s="7">
        <v>490</v>
      </c>
      <c r="E23" s="7">
        <v>507</v>
      </c>
      <c r="F23" s="7">
        <v>997</v>
      </c>
      <c r="G23" s="56"/>
      <c r="H23" s="47"/>
    </row>
    <row r="24" spans="1:8" s="2" customFormat="1" ht="20.149999999999999" customHeight="1" x14ac:dyDescent="0.2">
      <c r="A24" s="15"/>
      <c r="B24" s="45">
        <v>17</v>
      </c>
      <c r="C24" s="46" t="s">
        <v>58</v>
      </c>
      <c r="D24" s="7">
        <v>183</v>
      </c>
      <c r="E24" s="7">
        <v>189</v>
      </c>
      <c r="F24" s="7">
        <v>372</v>
      </c>
      <c r="G24" s="56"/>
      <c r="H24" s="47"/>
    </row>
    <row r="25" spans="1:8" s="2" customFormat="1" ht="20.149999999999999" customHeight="1" x14ac:dyDescent="0.2">
      <c r="A25" s="15"/>
      <c r="B25" s="45">
        <v>18</v>
      </c>
      <c r="C25" s="46" t="s">
        <v>93</v>
      </c>
      <c r="D25" s="7">
        <v>653</v>
      </c>
      <c r="E25" s="7">
        <v>754</v>
      </c>
      <c r="F25" s="7">
        <v>1407</v>
      </c>
      <c r="G25" s="56"/>
      <c r="H25" s="47"/>
    </row>
    <row r="26" spans="1:8" ht="20.149999999999999" customHeight="1" x14ac:dyDescent="0.2">
      <c r="A26" s="15"/>
      <c r="B26" s="45">
        <v>19</v>
      </c>
      <c r="C26" s="46" t="s">
        <v>94</v>
      </c>
      <c r="D26" s="7">
        <v>489</v>
      </c>
      <c r="E26" s="7">
        <v>527</v>
      </c>
      <c r="F26" s="7">
        <v>1016</v>
      </c>
      <c r="G26" s="54"/>
      <c r="H26" s="43"/>
    </row>
    <row r="27" spans="1:8" ht="20.149999999999999" customHeight="1" x14ac:dyDescent="0.2">
      <c r="A27" s="15"/>
      <c r="B27" s="45">
        <v>20</v>
      </c>
      <c r="C27" s="46" t="s">
        <v>96</v>
      </c>
      <c r="D27" s="7">
        <v>50</v>
      </c>
      <c r="E27" s="7">
        <v>38</v>
      </c>
      <c r="F27" s="7">
        <v>88</v>
      </c>
      <c r="G27" s="54"/>
      <c r="H27" s="43"/>
    </row>
    <row r="28" spans="1:8" ht="20.149999999999999" customHeight="1" x14ac:dyDescent="0.2">
      <c r="A28" s="15"/>
      <c r="B28" s="45">
        <v>21</v>
      </c>
      <c r="C28" s="46" t="s">
        <v>98</v>
      </c>
      <c r="D28" s="7">
        <v>303</v>
      </c>
      <c r="E28" s="7">
        <v>300</v>
      </c>
      <c r="F28" s="7">
        <v>603</v>
      </c>
      <c r="G28" s="54"/>
      <c r="H28" s="43"/>
    </row>
    <row r="29" spans="1:8" ht="20.149999999999999" customHeight="1" x14ac:dyDescent="0.2">
      <c r="A29" s="15"/>
      <c r="B29" s="45">
        <v>22</v>
      </c>
      <c r="C29" s="46" t="s">
        <v>99</v>
      </c>
      <c r="D29" s="7">
        <v>463</v>
      </c>
      <c r="E29" s="7">
        <v>466</v>
      </c>
      <c r="F29" s="7">
        <v>929</v>
      </c>
      <c r="G29" s="54"/>
      <c r="H29" s="43"/>
    </row>
    <row r="30" spans="1:8" ht="20.149999999999999" customHeight="1" x14ac:dyDescent="0.2">
      <c r="A30" s="15"/>
      <c r="B30" s="45">
        <v>23</v>
      </c>
      <c r="C30" s="46" t="s">
        <v>100</v>
      </c>
      <c r="D30" s="7">
        <v>224</v>
      </c>
      <c r="E30" s="7">
        <v>239</v>
      </c>
      <c r="F30" s="7">
        <v>463</v>
      </c>
      <c r="G30" s="54"/>
      <c r="H30" s="43"/>
    </row>
    <row r="31" spans="1:8" ht="20.149999999999999" customHeight="1" x14ac:dyDescent="0.2">
      <c r="A31" s="15"/>
      <c r="B31" s="45">
        <v>24</v>
      </c>
      <c r="C31" s="46" t="s">
        <v>102</v>
      </c>
      <c r="D31" s="7">
        <v>229</v>
      </c>
      <c r="E31" s="7">
        <v>219</v>
      </c>
      <c r="F31" s="7">
        <v>448</v>
      </c>
      <c r="G31" s="54"/>
      <c r="H31" s="43"/>
    </row>
    <row r="32" spans="1:8" ht="20.149999999999999" customHeight="1" x14ac:dyDescent="0.2">
      <c r="A32" s="15"/>
      <c r="B32" s="45">
        <v>25</v>
      </c>
      <c r="C32" s="46" t="s">
        <v>103</v>
      </c>
      <c r="D32" s="7">
        <v>293</v>
      </c>
      <c r="E32" s="7">
        <v>275</v>
      </c>
      <c r="F32" s="7">
        <v>568</v>
      </c>
      <c r="G32" s="54"/>
      <c r="H32" s="43"/>
    </row>
    <row r="33" spans="1:8" ht="20.149999999999999" customHeight="1" x14ac:dyDescent="0.2">
      <c r="A33" s="15"/>
      <c r="B33" s="45">
        <v>26</v>
      </c>
      <c r="C33" s="46" t="s">
        <v>104</v>
      </c>
      <c r="D33" s="7">
        <v>256</v>
      </c>
      <c r="E33" s="7">
        <v>263</v>
      </c>
      <c r="F33" s="7">
        <v>519</v>
      </c>
      <c r="G33" s="54"/>
      <c r="H33" s="43"/>
    </row>
    <row r="34" spans="1:8" ht="20.149999999999999" customHeight="1" x14ac:dyDescent="0.2">
      <c r="A34" s="48"/>
      <c r="B34" s="49">
        <v>27</v>
      </c>
      <c r="C34" s="50" t="s">
        <v>37</v>
      </c>
      <c r="D34" s="57">
        <v>132</v>
      </c>
      <c r="E34" s="57">
        <v>154</v>
      </c>
      <c r="F34" s="57">
        <v>286</v>
      </c>
      <c r="G34" s="54"/>
      <c r="H34" s="43"/>
    </row>
    <row r="35" spans="1:8" ht="13.5" customHeight="1" x14ac:dyDescent="0.2">
      <c r="A35" s="51"/>
      <c r="B35" s="51"/>
      <c r="C35" s="52"/>
      <c r="D35" s="52"/>
      <c r="E35" s="52"/>
      <c r="F35" s="52" t="s">
        <v>62</v>
      </c>
      <c r="G35" s="54"/>
      <c r="H35" s="43"/>
    </row>
    <row r="36" spans="1:8" x14ac:dyDescent="0.2">
      <c r="A36" s="53"/>
      <c r="B36" s="53"/>
      <c r="C36" s="43"/>
      <c r="D36" s="43"/>
      <c r="E36" s="43"/>
      <c r="F36" s="43"/>
      <c r="G36" s="54"/>
      <c r="H36" s="43"/>
    </row>
    <row r="37" spans="1:8" x14ac:dyDescent="0.2">
      <c r="A37" s="53"/>
      <c r="B37" s="53"/>
      <c r="C37" s="43"/>
      <c r="D37" s="54"/>
      <c r="E37" s="54"/>
      <c r="F37" s="54"/>
      <c r="G37" s="54"/>
      <c r="H37" s="43"/>
    </row>
    <row r="38" spans="1:8" x14ac:dyDescent="0.2">
      <c r="A38" s="53"/>
      <c r="B38" s="53"/>
      <c r="C38" s="43"/>
      <c r="D38" s="54"/>
      <c r="E38" s="54"/>
      <c r="F38" s="54"/>
      <c r="G38" s="54"/>
      <c r="H38" s="43"/>
    </row>
    <row r="39" spans="1:8" x14ac:dyDescent="0.2">
      <c r="A39" s="53"/>
      <c r="B39" s="53"/>
      <c r="C39" s="43"/>
      <c r="D39" s="54"/>
      <c r="E39" s="54"/>
      <c r="F39" s="54"/>
      <c r="G39" s="54"/>
      <c r="H39" s="43"/>
    </row>
    <row r="40" spans="1:8" x14ac:dyDescent="0.2">
      <c r="A40" s="53"/>
      <c r="B40" s="53"/>
      <c r="C40" s="43"/>
      <c r="D40" s="54"/>
      <c r="E40" s="54"/>
      <c r="F40" s="54"/>
      <c r="G40" s="54"/>
      <c r="H40" s="43"/>
    </row>
    <row r="41" spans="1:8" x14ac:dyDescent="0.2">
      <c r="A41" s="43"/>
      <c r="B41" s="43"/>
      <c r="C41" s="43"/>
      <c r="D41" s="54"/>
      <c r="E41" s="54"/>
      <c r="F41" s="54"/>
      <c r="G41" s="54"/>
      <c r="H41" s="43"/>
    </row>
    <row r="42" spans="1:8" x14ac:dyDescent="0.2">
      <c r="A42" s="43"/>
      <c r="B42" s="43"/>
      <c r="C42" s="43"/>
      <c r="D42" s="54"/>
      <c r="E42" s="54"/>
      <c r="F42" s="54"/>
      <c r="G42" s="54"/>
      <c r="H42" s="43"/>
    </row>
    <row r="43" spans="1:8" x14ac:dyDescent="0.2">
      <c r="A43" s="43"/>
      <c r="B43" s="43"/>
      <c r="C43" s="43"/>
      <c r="D43" s="54"/>
      <c r="E43" s="54"/>
      <c r="F43" s="54"/>
      <c r="G43" s="54"/>
      <c r="H43" s="43"/>
    </row>
    <row r="44" spans="1:8" x14ac:dyDescent="0.2">
      <c r="A44" s="43"/>
      <c r="B44" s="43"/>
      <c r="C44" s="43"/>
      <c r="D44" s="54"/>
      <c r="E44" s="54"/>
      <c r="F44" s="54"/>
      <c r="G44" s="54"/>
      <c r="H44" s="43"/>
    </row>
  </sheetData>
  <phoneticPr fontId="2"/>
  <printOptions horizontalCentered="1" verticalCentered="1"/>
  <pageMargins left="0.7" right="0.7" top="0.75" bottom="0.75" header="0.3" footer="0.3"/>
  <pageSetup paperSize="9" orientation="portrait" r:id="rId1"/>
  <headerFooter>
    <oddFooter>&amp;C&amp;"BIZ UD明朝 Medium,標準"-61-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CC52"/>
  <sheetViews>
    <sheetView workbookViewId="0">
      <selection activeCell="B2" sqref="B2:R4"/>
    </sheetView>
  </sheetViews>
  <sheetFormatPr defaultColWidth="9" defaultRowHeight="13" x14ac:dyDescent="0.2"/>
  <cols>
    <col min="1" max="1" width="7.6328125" style="8" customWidth="1"/>
    <col min="2" max="2" width="2.7265625" style="8" customWidth="1"/>
    <col min="3" max="9" width="0.90625" style="8" customWidth="1"/>
    <col min="10" max="10" width="1.6328125" style="8" customWidth="1"/>
    <col min="11" max="16" width="0.90625" style="8" customWidth="1"/>
    <col min="17" max="17" width="1.36328125" style="8" customWidth="1"/>
    <col min="18" max="18" width="2.36328125" style="8" customWidth="1"/>
    <col min="19" max="19" width="0.90625" style="8" customWidth="1"/>
    <col min="20" max="20" width="8.984375E-2" style="8" customWidth="1"/>
    <col min="21" max="21" width="1.6328125" style="8" customWidth="1"/>
    <col min="22" max="23" width="0.90625" style="8" customWidth="1"/>
    <col min="24" max="24" width="2" style="8" customWidth="1"/>
    <col min="25" max="32" width="0.90625" style="8" customWidth="1"/>
    <col min="33" max="33" width="0.6328125" style="8" customWidth="1"/>
    <col min="34" max="35" width="0.90625" style="8" customWidth="1"/>
    <col min="36" max="36" width="1.453125" style="8" customWidth="1"/>
    <col min="37" max="38" width="0.90625" style="8" customWidth="1"/>
    <col min="39" max="39" width="2.453125" style="8" customWidth="1"/>
    <col min="40" max="41" width="0.90625" style="8" customWidth="1"/>
    <col min="42" max="42" width="1.26953125" style="8" customWidth="1"/>
    <col min="43" max="43" width="1.6328125" style="8" customWidth="1"/>
    <col min="44" max="44" width="2.7265625" style="8" customWidth="1"/>
    <col min="45" max="45" width="1.6328125" style="8" customWidth="1"/>
    <col min="46" max="47" width="0.90625" style="8" customWidth="1"/>
    <col min="48" max="48" width="1.6328125" style="8" customWidth="1"/>
    <col min="49" max="50" width="0.90625" style="8" customWidth="1"/>
    <col min="51" max="51" width="1.6328125" style="8" customWidth="1"/>
    <col min="52" max="55" width="0.90625" style="8" customWidth="1"/>
    <col min="56" max="56" width="0.7265625" style="8" customWidth="1"/>
    <col min="57" max="58" width="1.6328125" style="8" customWidth="1"/>
    <col min="59" max="60" width="0.90625" style="8" customWidth="1"/>
    <col min="61" max="61" width="2.26953125" style="8" customWidth="1"/>
    <col min="62" max="62" width="1.6328125" style="8" customWidth="1"/>
    <col min="63" max="70" width="0.90625" style="8" customWidth="1"/>
    <col min="71" max="71" width="1.6328125" style="8" customWidth="1"/>
    <col min="72" max="72" width="0.90625" style="8" customWidth="1"/>
    <col min="73" max="73" width="1.6328125" style="8" customWidth="1"/>
    <col min="74" max="77" width="0.90625" style="8" customWidth="1"/>
    <col min="78" max="78" width="1.6328125" style="8" customWidth="1"/>
    <col min="79" max="79" width="2.453125" style="8" customWidth="1"/>
    <col min="80" max="16384" width="9" style="8"/>
  </cols>
  <sheetData>
    <row r="1" spans="2:81" x14ac:dyDescent="0.2">
      <c r="B1" s="17" t="s">
        <v>95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60" t="s">
        <v>105</v>
      </c>
      <c r="CB1" s="59"/>
      <c r="CC1" s="59"/>
    </row>
    <row r="2" spans="2:81" ht="13.5" customHeight="1" x14ac:dyDescent="0.2">
      <c r="B2" s="162" t="s">
        <v>5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4"/>
      <c r="S2" s="162" t="s">
        <v>110</v>
      </c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4"/>
      <c r="AG2" s="162" t="s">
        <v>112</v>
      </c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4"/>
      <c r="AS2" s="235" t="s">
        <v>113</v>
      </c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138" t="s">
        <v>75</v>
      </c>
      <c r="BR2" s="177"/>
      <c r="BS2" s="177"/>
      <c r="BT2" s="177"/>
      <c r="BU2" s="177"/>
      <c r="BV2" s="178"/>
      <c r="BW2" s="138" t="s">
        <v>114</v>
      </c>
      <c r="BX2" s="177"/>
      <c r="BY2" s="177"/>
      <c r="BZ2" s="177"/>
      <c r="CA2" s="178"/>
      <c r="CB2" s="59"/>
      <c r="CC2" s="59"/>
    </row>
    <row r="3" spans="2:81" ht="14.25" customHeight="1" x14ac:dyDescent="0.2">
      <c r="B3" s="165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84" t="s">
        <v>116</v>
      </c>
      <c r="T3" s="184"/>
      <c r="U3" s="184"/>
      <c r="V3" s="184"/>
      <c r="W3" s="184"/>
      <c r="X3" s="184"/>
      <c r="Y3" s="138" t="s">
        <v>117</v>
      </c>
      <c r="Z3" s="177"/>
      <c r="AA3" s="177"/>
      <c r="AB3" s="177"/>
      <c r="AC3" s="177"/>
      <c r="AD3" s="177"/>
      <c r="AE3" s="177"/>
      <c r="AF3" s="178"/>
      <c r="AG3" s="138" t="s">
        <v>116</v>
      </c>
      <c r="AH3" s="177"/>
      <c r="AI3" s="177"/>
      <c r="AJ3" s="177"/>
      <c r="AK3" s="177"/>
      <c r="AL3" s="177"/>
      <c r="AM3" s="178"/>
      <c r="AN3" s="138" t="s">
        <v>117</v>
      </c>
      <c r="AO3" s="177"/>
      <c r="AP3" s="177"/>
      <c r="AQ3" s="177"/>
      <c r="AR3" s="178"/>
      <c r="AS3" s="138" t="s">
        <v>0</v>
      </c>
      <c r="AT3" s="177"/>
      <c r="AU3" s="177"/>
      <c r="AV3" s="177"/>
      <c r="AW3" s="178"/>
      <c r="AX3" s="166" t="s">
        <v>97</v>
      </c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38" t="s">
        <v>119</v>
      </c>
      <c r="BK3" s="177"/>
      <c r="BL3" s="177"/>
      <c r="BM3" s="177"/>
      <c r="BN3" s="177"/>
      <c r="BO3" s="177"/>
      <c r="BP3" s="178"/>
      <c r="BQ3" s="179"/>
      <c r="BR3" s="166"/>
      <c r="BS3" s="166"/>
      <c r="BT3" s="166"/>
      <c r="BU3" s="166"/>
      <c r="BV3" s="180"/>
      <c r="BW3" s="179"/>
      <c r="BX3" s="166"/>
      <c r="BY3" s="166"/>
      <c r="BZ3" s="166"/>
      <c r="CA3" s="180"/>
      <c r="CB3" s="59"/>
      <c r="CC3" s="59"/>
    </row>
    <row r="4" spans="2:81" ht="33.75" customHeight="1" x14ac:dyDescent="0.2">
      <c r="B4" s="168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84"/>
      <c r="T4" s="184"/>
      <c r="U4" s="184"/>
      <c r="V4" s="184"/>
      <c r="W4" s="184"/>
      <c r="X4" s="184"/>
      <c r="Y4" s="181"/>
      <c r="Z4" s="182"/>
      <c r="AA4" s="182"/>
      <c r="AB4" s="182"/>
      <c r="AC4" s="182"/>
      <c r="AD4" s="182"/>
      <c r="AE4" s="182"/>
      <c r="AF4" s="183"/>
      <c r="AG4" s="181"/>
      <c r="AH4" s="182"/>
      <c r="AI4" s="182"/>
      <c r="AJ4" s="182"/>
      <c r="AK4" s="182"/>
      <c r="AL4" s="182"/>
      <c r="AM4" s="183"/>
      <c r="AN4" s="181"/>
      <c r="AO4" s="182"/>
      <c r="AP4" s="182"/>
      <c r="AQ4" s="182"/>
      <c r="AR4" s="183"/>
      <c r="AS4" s="181"/>
      <c r="AT4" s="182"/>
      <c r="AU4" s="182"/>
      <c r="AV4" s="182"/>
      <c r="AW4" s="183"/>
      <c r="AX4" s="108"/>
      <c r="AY4" s="109"/>
      <c r="AZ4" s="109"/>
      <c r="BA4" s="109"/>
      <c r="BB4" s="109"/>
      <c r="BC4" s="109"/>
      <c r="BD4" s="110"/>
      <c r="BE4" s="237" t="s">
        <v>31</v>
      </c>
      <c r="BF4" s="238"/>
      <c r="BG4" s="238"/>
      <c r="BH4" s="238"/>
      <c r="BI4" s="239"/>
      <c r="BJ4" s="181"/>
      <c r="BK4" s="182"/>
      <c r="BL4" s="182"/>
      <c r="BM4" s="182"/>
      <c r="BN4" s="182"/>
      <c r="BO4" s="182"/>
      <c r="BP4" s="183"/>
      <c r="BQ4" s="181"/>
      <c r="BR4" s="182"/>
      <c r="BS4" s="182"/>
      <c r="BT4" s="182"/>
      <c r="BU4" s="182"/>
      <c r="BV4" s="183"/>
      <c r="BW4" s="181"/>
      <c r="BX4" s="182"/>
      <c r="BY4" s="182"/>
      <c r="BZ4" s="182"/>
      <c r="CA4" s="183"/>
      <c r="CB4" s="59"/>
      <c r="CC4" s="59"/>
    </row>
    <row r="5" spans="2:81" s="9" customFormat="1" ht="20.149999999999999" customHeight="1" x14ac:dyDescent="0.2">
      <c r="B5" s="191" t="s">
        <v>65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233">
        <v>4</v>
      </c>
      <c r="T5" s="233"/>
      <c r="U5" s="233"/>
      <c r="V5" s="233"/>
      <c r="W5" s="233"/>
      <c r="X5" s="233"/>
      <c r="Y5" s="233">
        <v>1</v>
      </c>
      <c r="Z5" s="233"/>
      <c r="AA5" s="233"/>
      <c r="AB5" s="233"/>
      <c r="AC5" s="233"/>
      <c r="AD5" s="233"/>
      <c r="AE5" s="233"/>
      <c r="AF5" s="233"/>
      <c r="AG5" s="233">
        <v>115</v>
      </c>
      <c r="AH5" s="233"/>
      <c r="AI5" s="233"/>
      <c r="AJ5" s="233"/>
      <c r="AK5" s="233"/>
      <c r="AL5" s="233"/>
      <c r="AM5" s="233"/>
      <c r="AN5" s="233">
        <v>1</v>
      </c>
      <c r="AO5" s="233"/>
      <c r="AP5" s="233"/>
      <c r="AQ5" s="233"/>
      <c r="AR5" s="233"/>
      <c r="AS5" s="233">
        <v>108</v>
      </c>
      <c r="AT5" s="233"/>
      <c r="AU5" s="233"/>
      <c r="AV5" s="233"/>
      <c r="AW5" s="233"/>
      <c r="AX5" s="233">
        <v>104</v>
      </c>
      <c r="AY5" s="233"/>
      <c r="AZ5" s="233"/>
      <c r="BA5" s="233"/>
      <c r="BB5" s="233"/>
      <c r="BC5" s="233"/>
      <c r="BD5" s="233"/>
      <c r="BE5" s="240" t="s">
        <v>306</v>
      </c>
      <c r="BF5" s="240"/>
      <c r="BG5" s="240"/>
      <c r="BH5" s="240"/>
      <c r="BI5" s="240"/>
      <c r="BJ5" s="233">
        <v>4</v>
      </c>
      <c r="BK5" s="233"/>
      <c r="BL5" s="233"/>
      <c r="BM5" s="233"/>
      <c r="BN5" s="233"/>
      <c r="BO5" s="233"/>
      <c r="BP5" s="233"/>
      <c r="BQ5" s="233">
        <v>1</v>
      </c>
      <c r="BR5" s="233"/>
      <c r="BS5" s="233"/>
      <c r="BT5" s="233"/>
      <c r="BU5" s="233"/>
      <c r="BV5" s="233"/>
      <c r="BW5" s="233">
        <v>10</v>
      </c>
      <c r="BX5" s="233"/>
      <c r="BY5" s="233"/>
      <c r="BZ5" s="233"/>
      <c r="CA5" s="233"/>
      <c r="CB5" s="61"/>
      <c r="CC5" s="61"/>
    </row>
    <row r="6" spans="2:81" s="9" customFormat="1" ht="20.149999999999999" customHeight="1" x14ac:dyDescent="0.2">
      <c r="B6" s="191" t="s">
        <v>307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85">
        <v>4</v>
      </c>
      <c r="T6" s="186"/>
      <c r="U6" s="186"/>
      <c r="V6" s="186"/>
      <c r="W6" s="186"/>
      <c r="X6" s="187"/>
      <c r="Y6" s="186">
        <v>2</v>
      </c>
      <c r="Z6" s="186"/>
      <c r="AA6" s="186"/>
      <c r="AB6" s="186"/>
      <c r="AC6" s="186"/>
      <c r="AD6" s="186"/>
      <c r="AE6" s="186"/>
      <c r="AF6" s="187"/>
      <c r="AG6" s="185">
        <v>115</v>
      </c>
      <c r="AH6" s="186"/>
      <c r="AI6" s="186"/>
      <c r="AJ6" s="186"/>
      <c r="AK6" s="186"/>
      <c r="AL6" s="186"/>
      <c r="AM6" s="187"/>
      <c r="AN6" s="185">
        <v>1</v>
      </c>
      <c r="AO6" s="186"/>
      <c r="AP6" s="186"/>
      <c r="AQ6" s="186"/>
      <c r="AR6" s="187"/>
      <c r="AS6" s="185">
        <v>103</v>
      </c>
      <c r="AT6" s="186"/>
      <c r="AU6" s="186"/>
      <c r="AV6" s="186"/>
      <c r="AW6" s="187"/>
      <c r="AX6" s="185">
        <v>97</v>
      </c>
      <c r="AY6" s="186"/>
      <c r="AZ6" s="186"/>
      <c r="BA6" s="186"/>
      <c r="BB6" s="186"/>
      <c r="BC6" s="186"/>
      <c r="BD6" s="187"/>
      <c r="BE6" s="234" t="s">
        <v>16</v>
      </c>
      <c r="BF6" s="234"/>
      <c r="BG6" s="234"/>
      <c r="BH6" s="234"/>
      <c r="BI6" s="234"/>
      <c r="BJ6" s="185">
        <v>6</v>
      </c>
      <c r="BK6" s="186"/>
      <c r="BL6" s="186"/>
      <c r="BM6" s="186"/>
      <c r="BN6" s="186"/>
      <c r="BO6" s="186"/>
      <c r="BP6" s="187"/>
      <c r="BQ6" s="185">
        <v>3</v>
      </c>
      <c r="BR6" s="186"/>
      <c r="BS6" s="186"/>
      <c r="BT6" s="186"/>
      <c r="BU6" s="186"/>
      <c r="BV6" s="187"/>
      <c r="BW6" s="185">
        <v>9</v>
      </c>
      <c r="BX6" s="186"/>
      <c r="BY6" s="186"/>
      <c r="BZ6" s="186"/>
      <c r="CA6" s="187"/>
      <c r="CB6" s="61"/>
      <c r="CC6" s="61"/>
    </row>
    <row r="7" spans="2:81" s="9" customFormat="1" ht="20.149999999999999" customHeight="1" x14ac:dyDescent="0.2">
      <c r="B7" s="191" t="s">
        <v>67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85">
        <v>4</v>
      </c>
      <c r="T7" s="186"/>
      <c r="U7" s="186"/>
      <c r="V7" s="186"/>
      <c r="W7" s="186"/>
      <c r="X7" s="187"/>
      <c r="Y7" s="186">
        <v>0</v>
      </c>
      <c r="Z7" s="186"/>
      <c r="AA7" s="186"/>
      <c r="AB7" s="186"/>
      <c r="AC7" s="186"/>
      <c r="AD7" s="186"/>
      <c r="AE7" s="186"/>
      <c r="AF7" s="187"/>
      <c r="AG7" s="185">
        <v>107</v>
      </c>
      <c r="AH7" s="186"/>
      <c r="AI7" s="186"/>
      <c r="AJ7" s="186"/>
      <c r="AK7" s="186"/>
      <c r="AL7" s="186"/>
      <c r="AM7" s="187"/>
      <c r="AN7" s="185">
        <v>0</v>
      </c>
      <c r="AO7" s="186"/>
      <c r="AP7" s="186"/>
      <c r="AQ7" s="186"/>
      <c r="AR7" s="187"/>
      <c r="AS7" s="185">
        <v>101</v>
      </c>
      <c r="AT7" s="186"/>
      <c r="AU7" s="186"/>
      <c r="AV7" s="186"/>
      <c r="AW7" s="187"/>
      <c r="AX7" s="185">
        <v>97</v>
      </c>
      <c r="AY7" s="186"/>
      <c r="AZ7" s="186"/>
      <c r="BA7" s="186"/>
      <c r="BB7" s="186"/>
      <c r="BC7" s="186"/>
      <c r="BD7" s="187"/>
      <c r="BE7" s="234" t="s">
        <v>289</v>
      </c>
      <c r="BF7" s="234"/>
      <c r="BG7" s="234"/>
      <c r="BH7" s="234"/>
      <c r="BI7" s="234"/>
      <c r="BJ7" s="185">
        <v>4</v>
      </c>
      <c r="BK7" s="186"/>
      <c r="BL7" s="186"/>
      <c r="BM7" s="186"/>
      <c r="BN7" s="186"/>
      <c r="BO7" s="186"/>
      <c r="BP7" s="187"/>
      <c r="BQ7" s="185">
        <v>3</v>
      </c>
      <c r="BR7" s="186"/>
      <c r="BS7" s="186"/>
      <c r="BT7" s="186"/>
      <c r="BU7" s="186"/>
      <c r="BV7" s="187"/>
      <c r="BW7" s="185">
        <v>7</v>
      </c>
      <c r="BX7" s="186"/>
      <c r="BY7" s="186"/>
      <c r="BZ7" s="186"/>
      <c r="CA7" s="187"/>
      <c r="CB7" s="61"/>
      <c r="CC7" s="61"/>
    </row>
    <row r="8" spans="2:81" s="9" customFormat="1" ht="20.149999999999999" customHeight="1" x14ac:dyDescent="0.2">
      <c r="B8" s="191" t="s">
        <v>323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85">
        <v>4</v>
      </c>
      <c r="T8" s="186"/>
      <c r="U8" s="186"/>
      <c r="V8" s="186"/>
      <c r="W8" s="186"/>
      <c r="X8" s="187"/>
      <c r="Y8" s="186">
        <v>2</v>
      </c>
      <c r="Z8" s="186"/>
      <c r="AA8" s="186"/>
      <c r="AB8" s="186"/>
      <c r="AC8" s="186"/>
      <c r="AD8" s="186"/>
      <c r="AE8" s="186"/>
      <c r="AF8" s="187"/>
      <c r="AG8" s="185">
        <v>101</v>
      </c>
      <c r="AH8" s="186"/>
      <c r="AI8" s="186"/>
      <c r="AJ8" s="186"/>
      <c r="AK8" s="186"/>
      <c r="AL8" s="186"/>
      <c r="AM8" s="187"/>
      <c r="AN8" s="185">
        <v>2</v>
      </c>
      <c r="AO8" s="186"/>
      <c r="AP8" s="186"/>
      <c r="AQ8" s="186"/>
      <c r="AR8" s="187"/>
      <c r="AS8" s="185">
        <v>113</v>
      </c>
      <c r="AT8" s="186"/>
      <c r="AU8" s="186"/>
      <c r="AV8" s="186"/>
      <c r="AW8" s="187"/>
      <c r="AX8" s="185">
        <v>103</v>
      </c>
      <c r="AY8" s="186"/>
      <c r="AZ8" s="186"/>
      <c r="BA8" s="186"/>
      <c r="BB8" s="186"/>
      <c r="BC8" s="186"/>
      <c r="BD8" s="187"/>
      <c r="BE8" s="234" t="s">
        <v>21</v>
      </c>
      <c r="BF8" s="234"/>
      <c r="BG8" s="234"/>
      <c r="BH8" s="234"/>
      <c r="BI8" s="234"/>
      <c r="BJ8" s="185">
        <v>10</v>
      </c>
      <c r="BK8" s="186"/>
      <c r="BL8" s="186"/>
      <c r="BM8" s="186"/>
      <c r="BN8" s="186"/>
      <c r="BO8" s="186"/>
      <c r="BP8" s="187"/>
      <c r="BQ8" s="185">
        <v>7</v>
      </c>
      <c r="BR8" s="186"/>
      <c r="BS8" s="186"/>
      <c r="BT8" s="186"/>
      <c r="BU8" s="186"/>
      <c r="BV8" s="187"/>
      <c r="BW8" s="185">
        <v>11</v>
      </c>
      <c r="BX8" s="186"/>
      <c r="BY8" s="186"/>
      <c r="BZ8" s="186"/>
      <c r="CA8" s="187"/>
      <c r="CB8" s="61"/>
      <c r="CC8" s="61"/>
    </row>
    <row r="9" spans="2:81" s="9" customFormat="1" ht="20.149999999999999" customHeight="1" x14ac:dyDescent="0.2">
      <c r="B9" s="191" t="s">
        <v>278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85">
        <v>4</v>
      </c>
      <c r="T9" s="186"/>
      <c r="U9" s="186"/>
      <c r="V9" s="186"/>
      <c r="W9" s="186"/>
      <c r="X9" s="187"/>
      <c r="Y9" s="186">
        <v>0</v>
      </c>
      <c r="Z9" s="186"/>
      <c r="AA9" s="186"/>
      <c r="AB9" s="186"/>
      <c r="AC9" s="186"/>
      <c r="AD9" s="186"/>
      <c r="AE9" s="186"/>
      <c r="AF9" s="187"/>
      <c r="AG9" s="185">
        <v>106</v>
      </c>
      <c r="AH9" s="186"/>
      <c r="AI9" s="186"/>
      <c r="AJ9" s="186"/>
      <c r="AK9" s="186"/>
      <c r="AL9" s="186"/>
      <c r="AM9" s="187"/>
      <c r="AN9" s="185">
        <v>0</v>
      </c>
      <c r="AO9" s="186"/>
      <c r="AP9" s="186"/>
      <c r="AQ9" s="186"/>
      <c r="AR9" s="187"/>
      <c r="AS9" s="185">
        <v>92</v>
      </c>
      <c r="AT9" s="186"/>
      <c r="AU9" s="186"/>
      <c r="AV9" s="186"/>
      <c r="AW9" s="187"/>
      <c r="AX9" s="185">
        <v>85</v>
      </c>
      <c r="AY9" s="186"/>
      <c r="AZ9" s="186"/>
      <c r="BA9" s="186"/>
      <c r="BB9" s="186"/>
      <c r="BC9" s="186"/>
      <c r="BD9" s="187"/>
      <c r="BE9" s="234" t="s">
        <v>132</v>
      </c>
      <c r="BF9" s="234"/>
      <c r="BG9" s="234"/>
      <c r="BH9" s="234"/>
      <c r="BI9" s="234"/>
      <c r="BJ9" s="185">
        <v>7</v>
      </c>
      <c r="BK9" s="186"/>
      <c r="BL9" s="186"/>
      <c r="BM9" s="186"/>
      <c r="BN9" s="186"/>
      <c r="BO9" s="186"/>
      <c r="BP9" s="187"/>
      <c r="BQ9" s="185">
        <v>5</v>
      </c>
      <c r="BR9" s="186"/>
      <c r="BS9" s="186"/>
      <c r="BT9" s="186"/>
      <c r="BU9" s="186"/>
      <c r="BV9" s="187"/>
      <c r="BW9" s="185">
        <v>3</v>
      </c>
      <c r="BX9" s="186"/>
      <c r="BY9" s="186"/>
      <c r="BZ9" s="186"/>
      <c r="CA9" s="187"/>
      <c r="CB9" s="61"/>
      <c r="CC9" s="61"/>
    </row>
    <row r="10" spans="2:81" x14ac:dyDescent="0.2">
      <c r="B10" s="5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60" t="s">
        <v>120</v>
      </c>
      <c r="CB10" s="59"/>
      <c r="CC10" s="59"/>
    </row>
    <row r="11" spans="2:81" x14ac:dyDescent="0.2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59"/>
      <c r="CC11" s="59"/>
    </row>
    <row r="12" spans="2:81" x14ac:dyDescent="0.2">
      <c r="B12" s="17" t="s">
        <v>145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60" t="s">
        <v>311</v>
      </c>
      <c r="CB12" s="59"/>
      <c r="CC12" s="59"/>
    </row>
    <row r="13" spans="2:81" x14ac:dyDescent="0.2">
      <c r="B13" s="162" t="s">
        <v>5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4"/>
      <c r="S13" s="162" t="s">
        <v>121</v>
      </c>
      <c r="T13" s="163"/>
      <c r="U13" s="163"/>
      <c r="V13" s="163"/>
      <c r="W13" s="163"/>
      <c r="X13" s="164"/>
      <c r="Y13" s="162" t="s">
        <v>0</v>
      </c>
      <c r="Z13" s="163"/>
      <c r="AA13" s="163"/>
      <c r="AB13" s="163"/>
      <c r="AC13" s="163"/>
      <c r="AD13" s="163"/>
      <c r="AE13" s="163"/>
      <c r="AF13" s="164"/>
      <c r="AG13" s="174" t="s">
        <v>122</v>
      </c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6"/>
      <c r="AX13" s="174" t="s">
        <v>123</v>
      </c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6"/>
      <c r="CB13" s="59"/>
      <c r="CC13" s="59"/>
    </row>
    <row r="14" spans="2:81" ht="25.5" customHeight="1" x14ac:dyDescent="0.2">
      <c r="B14" s="168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70"/>
      <c r="S14" s="168"/>
      <c r="T14" s="169"/>
      <c r="U14" s="169"/>
      <c r="V14" s="169"/>
      <c r="W14" s="169"/>
      <c r="X14" s="170"/>
      <c r="Y14" s="168"/>
      <c r="Z14" s="169"/>
      <c r="AA14" s="169"/>
      <c r="AB14" s="169"/>
      <c r="AC14" s="169"/>
      <c r="AD14" s="169"/>
      <c r="AE14" s="169"/>
      <c r="AF14" s="170"/>
      <c r="AG14" s="188" t="s">
        <v>124</v>
      </c>
      <c r="AH14" s="189"/>
      <c r="AI14" s="189"/>
      <c r="AJ14" s="189"/>
      <c r="AK14" s="189"/>
      <c r="AL14" s="189"/>
      <c r="AM14" s="190"/>
      <c r="AN14" s="188" t="s">
        <v>125</v>
      </c>
      <c r="AO14" s="189"/>
      <c r="AP14" s="189"/>
      <c r="AQ14" s="189"/>
      <c r="AR14" s="190"/>
      <c r="AS14" s="188" t="s">
        <v>127</v>
      </c>
      <c r="AT14" s="189"/>
      <c r="AU14" s="189"/>
      <c r="AV14" s="189"/>
      <c r="AW14" s="190"/>
      <c r="AX14" s="188" t="s">
        <v>148</v>
      </c>
      <c r="AY14" s="189"/>
      <c r="AZ14" s="189"/>
      <c r="BA14" s="189"/>
      <c r="BB14" s="189"/>
      <c r="BC14" s="189"/>
      <c r="BD14" s="190"/>
      <c r="BE14" s="188" t="s">
        <v>151</v>
      </c>
      <c r="BF14" s="189"/>
      <c r="BG14" s="189"/>
      <c r="BH14" s="189"/>
      <c r="BI14" s="190"/>
      <c r="BJ14" s="188" t="s">
        <v>154</v>
      </c>
      <c r="BK14" s="189"/>
      <c r="BL14" s="189"/>
      <c r="BM14" s="189"/>
      <c r="BN14" s="189"/>
      <c r="BO14" s="189"/>
      <c r="BP14" s="190"/>
      <c r="BQ14" s="188" t="s">
        <v>155</v>
      </c>
      <c r="BR14" s="189"/>
      <c r="BS14" s="189"/>
      <c r="BT14" s="189"/>
      <c r="BU14" s="189"/>
      <c r="BV14" s="190"/>
      <c r="BW14" s="188" t="s">
        <v>115</v>
      </c>
      <c r="BX14" s="189"/>
      <c r="BY14" s="189"/>
      <c r="BZ14" s="189"/>
      <c r="CA14" s="190"/>
      <c r="CB14" s="59"/>
      <c r="CC14" s="59"/>
    </row>
    <row r="15" spans="2:81" ht="20.149999999999999" customHeight="1" x14ac:dyDescent="0.2">
      <c r="B15" s="230" t="s">
        <v>13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3">
        <v>17</v>
      </c>
      <c r="T15" s="233"/>
      <c r="U15" s="233"/>
      <c r="V15" s="233"/>
      <c r="W15" s="233"/>
      <c r="X15" s="233"/>
      <c r="Y15" s="233">
        <v>17</v>
      </c>
      <c r="Z15" s="233"/>
      <c r="AA15" s="233"/>
      <c r="AB15" s="233"/>
      <c r="AC15" s="233"/>
      <c r="AD15" s="233"/>
      <c r="AE15" s="233"/>
      <c r="AF15" s="233"/>
      <c r="AG15" s="233">
        <v>2</v>
      </c>
      <c r="AH15" s="233"/>
      <c r="AI15" s="233"/>
      <c r="AJ15" s="233"/>
      <c r="AK15" s="233"/>
      <c r="AL15" s="233"/>
      <c r="AM15" s="233"/>
      <c r="AN15" s="233">
        <v>2</v>
      </c>
      <c r="AO15" s="233"/>
      <c r="AP15" s="233"/>
      <c r="AQ15" s="233"/>
      <c r="AR15" s="233"/>
      <c r="AS15" s="233">
        <v>13</v>
      </c>
      <c r="AT15" s="233"/>
      <c r="AU15" s="233"/>
      <c r="AV15" s="233"/>
      <c r="AW15" s="233"/>
      <c r="AX15" s="233">
        <v>0</v>
      </c>
      <c r="AY15" s="233"/>
      <c r="AZ15" s="233"/>
      <c r="BA15" s="233"/>
      <c r="BB15" s="233"/>
      <c r="BC15" s="233"/>
      <c r="BD15" s="233"/>
      <c r="BE15" s="233">
        <v>4</v>
      </c>
      <c r="BF15" s="233"/>
      <c r="BG15" s="233"/>
      <c r="BH15" s="233"/>
      <c r="BI15" s="233"/>
      <c r="BJ15" s="233">
        <v>5</v>
      </c>
      <c r="BK15" s="233"/>
      <c r="BL15" s="233"/>
      <c r="BM15" s="233"/>
      <c r="BN15" s="233"/>
      <c r="BO15" s="233"/>
      <c r="BP15" s="233"/>
      <c r="BQ15" s="233">
        <v>7</v>
      </c>
      <c r="BR15" s="233"/>
      <c r="BS15" s="233"/>
      <c r="BT15" s="233"/>
      <c r="BU15" s="233"/>
      <c r="BV15" s="233"/>
      <c r="BW15" s="233">
        <v>1</v>
      </c>
      <c r="BX15" s="233"/>
      <c r="BY15" s="233"/>
      <c r="BZ15" s="233"/>
      <c r="CA15" s="233"/>
      <c r="CB15" s="59"/>
      <c r="CC15" s="59"/>
    </row>
    <row r="16" spans="2:81" ht="20.149999999999999" customHeight="1" x14ac:dyDescent="0.2">
      <c r="B16" s="230" t="s">
        <v>318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3">
        <v>17</v>
      </c>
      <c r="T16" s="233"/>
      <c r="U16" s="233"/>
      <c r="V16" s="233"/>
      <c r="W16" s="233"/>
      <c r="X16" s="233"/>
      <c r="Y16" s="233">
        <v>17</v>
      </c>
      <c r="Z16" s="233"/>
      <c r="AA16" s="233"/>
      <c r="AB16" s="233"/>
      <c r="AC16" s="233"/>
      <c r="AD16" s="233"/>
      <c r="AE16" s="233"/>
      <c r="AF16" s="233"/>
      <c r="AG16" s="233">
        <v>2</v>
      </c>
      <c r="AH16" s="233"/>
      <c r="AI16" s="233"/>
      <c r="AJ16" s="233"/>
      <c r="AK16" s="233"/>
      <c r="AL16" s="233"/>
      <c r="AM16" s="233"/>
      <c r="AN16" s="233">
        <v>2</v>
      </c>
      <c r="AO16" s="233"/>
      <c r="AP16" s="233"/>
      <c r="AQ16" s="233"/>
      <c r="AR16" s="233"/>
      <c r="AS16" s="233">
        <v>13</v>
      </c>
      <c r="AT16" s="233"/>
      <c r="AU16" s="233"/>
      <c r="AV16" s="233"/>
      <c r="AW16" s="233"/>
      <c r="AX16" s="233">
        <v>0</v>
      </c>
      <c r="AY16" s="233"/>
      <c r="AZ16" s="233"/>
      <c r="BA16" s="233"/>
      <c r="BB16" s="233"/>
      <c r="BC16" s="233"/>
      <c r="BD16" s="233"/>
      <c r="BE16" s="233">
        <v>3</v>
      </c>
      <c r="BF16" s="233"/>
      <c r="BG16" s="233"/>
      <c r="BH16" s="233"/>
      <c r="BI16" s="233"/>
      <c r="BJ16" s="233">
        <v>4</v>
      </c>
      <c r="BK16" s="233"/>
      <c r="BL16" s="233"/>
      <c r="BM16" s="233"/>
      <c r="BN16" s="233"/>
      <c r="BO16" s="233"/>
      <c r="BP16" s="233"/>
      <c r="BQ16" s="233">
        <v>9</v>
      </c>
      <c r="BR16" s="233"/>
      <c r="BS16" s="233"/>
      <c r="BT16" s="233"/>
      <c r="BU16" s="233"/>
      <c r="BV16" s="233"/>
      <c r="BW16" s="233">
        <v>1</v>
      </c>
      <c r="BX16" s="233"/>
      <c r="BY16" s="233"/>
      <c r="BZ16" s="233"/>
      <c r="CA16" s="233"/>
      <c r="CB16" s="59"/>
      <c r="CC16" s="59"/>
    </row>
    <row r="17" spans="2:81" ht="20.149999999999999" customHeight="1" x14ac:dyDescent="0.2">
      <c r="B17" s="230" t="s">
        <v>319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2"/>
      <c r="S17" s="224">
        <v>17</v>
      </c>
      <c r="T17" s="225"/>
      <c r="U17" s="225"/>
      <c r="V17" s="225"/>
      <c r="W17" s="225"/>
      <c r="X17" s="226"/>
      <c r="Y17" s="224">
        <v>16</v>
      </c>
      <c r="Z17" s="225"/>
      <c r="AA17" s="225"/>
      <c r="AB17" s="225"/>
      <c r="AC17" s="225"/>
      <c r="AD17" s="225"/>
      <c r="AE17" s="225"/>
      <c r="AF17" s="226"/>
      <c r="AG17" s="224">
        <v>2</v>
      </c>
      <c r="AH17" s="225"/>
      <c r="AI17" s="225"/>
      <c r="AJ17" s="225"/>
      <c r="AK17" s="225"/>
      <c r="AL17" s="225"/>
      <c r="AM17" s="226"/>
      <c r="AN17" s="224">
        <v>2</v>
      </c>
      <c r="AO17" s="225"/>
      <c r="AP17" s="225"/>
      <c r="AQ17" s="225"/>
      <c r="AR17" s="226"/>
      <c r="AS17" s="224">
        <v>12</v>
      </c>
      <c r="AT17" s="225"/>
      <c r="AU17" s="225"/>
      <c r="AV17" s="225"/>
      <c r="AW17" s="226"/>
      <c r="AX17" s="224">
        <v>0</v>
      </c>
      <c r="AY17" s="225"/>
      <c r="AZ17" s="225"/>
      <c r="BA17" s="225"/>
      <c r="BB17" s="225"/>
      <c r="BC17" s="225"/>
      <c r="BD17" s="226"/>
      <c r="BE17" s="224">
        <v>2</v>
      </c>
      <c r="BF17" s="225"/>
      <c r="BG17" s="225"/>
      <c r="BH17" s="225"/>
      <c r="BI17" s="226"/>
      <c r="BJ17" s="224">
        <v>5</v>
      </c>
      <c r="BK17" s="225"/>
      <c r="BL17" s="225"/>
      <c r="BM17" s="225"/>
      <c r="BN17" s="225"/>
      <c r="BO17" s="225"/>
      <c r="BP17" s="226"/>
      <c r="BQ17" s="224">
        <v>8</v>
      </c>
      <c r="BR17" s="225"/>
      <c r="BS17" s="225"/>
      <c r="BT17" s="225"/>
      <c r="BU17" s="225"/>
      <c r="BV17" s="226"/>
      <c r="BW17" s="224">
        <v>1</v>
      </c>
      <c r="BX17" s="225"/>
      <c r="BY17" s="225"/>
      <c r="BZ17" s="225"/>
      <c r="CA17" s="226"/>
      <c r="CB17" s="59"/>
      <c r="CC17" s="59"/>
    </row>
    <row r="18" spans="2:81" ht="20.149999999999999" customHeight="1" x14ac:dyDescent="0.2">
      <c r="B18" s="230" t="s">
        <v>324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2"/>
      <c r="S18" s="224">
        <v>17</v>
      </c>
      <c r="T18" s="225"/>
      <c r="U18" s="225"/>
      <c r="V18" s="225"/>
      <c r="W18" s="225"/>
      <c r="X18" s="226"/>
      <c r="Y18" s="224">
        <v>17</v>
      </c>
      <c r="Z18" s="225"/>
      <c r="AA18" s="225"/>
      <c r="AB18" s="225"/>
      <c r="AC18" s="225"/>
      <c r="AD18" s="225"/>
      <c r="AE18" s="225"/>
      <c r="AF18" s="226"/>
      <c r="AG18" s="224">
        <v>2</v>
      </c>
      <c r="AH18" s="225"/>
      <c r="AI18" s="225"/>
      <c r="AJ18" s="225"/>
      <c r="AK18" s="225"/>
      <c r="AL18" s="225"/>
      <c r="AM18" s="226"/>
      <c r="AN18" s="224">
        <v>2</v>
      </c>
      <c r="AO18" s="225"/>
      <c r="AP18" s="225"/>
      <c r="AQ18" s="225"/>
      <c r="AR18" s="226"/>
      <c r="AS18" s="224">
        <v>13</v>
      </c>
      <c r="AT18" s="225"/>
      <c r="AU18" s="225"/>
      <c r="AV18" s="225"/>
      <c r="AW18" s="226"/>
      <c r="AX18" s="224">
        <v>2</v>
      </c>
      <c r="AY18" s="225"/>
      <c r="AZ18" s="225"/>
      <c r="BA18" s="225"/>
      <c r="BB18" s="225"/>
      <c r="BC18" s="225"/>
      <c r="BD18" s="226"/>
      <c r="BE18" s="224">
        <v>2</v>
      </c>
      <c r="BF18" s="225"/>
      <c r="BG18" s="225"/>
      <c r="BH18" s="225"/>
      <c r="BI18" s="226"/>
      <c r="BJ18" s="224">
        <v>5</v>
      </c>
      <c r="BK18" s="225"/>
      <c r="BL18" s="225"/>
      <c r="BM18" s="225"/>
      <c r="BN18" s="225"/>
      <c r="BO18" s="225"/>
      <c r="BP18" s="226"/>
      <c r="BQ18" s="224">
        <v>6</v>
      </c>
      <c r="BR18" s="225"/>
      <c r="BS18" s="225"/>
      <c r="BT18" s="225"/>
      <c r="BU18" s="225"/>
      <c r="BV18" s="226"/>
      <c r="BW18" s="224">
        <v>2</v>
      </c>
      <c r="BX18" s="225"/>
      <c r="BY18" s="225"/>
      <c r="BZ18" s="225"/>
      <c r="CA18" s="226"/>
      <c r="CB18" s="59"/>
      <c r="CC18" s="59"/>
    </row>
    <row r="19" spans="2:81" ht="20.149999999999999" customHeight="1" x14ac:dyDescent="0.2">
      <c r="B19" s="230" t="s">
        <v>332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2"/>
      <c r="S19" s="224">
        <v>17</v>
      </c>
      <c r="T19" s="225"/>
      <c r="U19" s="225"/>
      <c r="V19" s="225"/>
      <c r="W19" s="225"/>
      <c r="X19" s="226"/>
      <c r="Y19" s="224">
        <v>17</v>
      </c>
      <c r="Z19" s="225"/>
      <c r="AA19" s="225"/>
      <c r="AB19" s="225"/>
      <c r="AC19" s="225"/>
      <c r="AD19" s="225"/>
      <c r="AE19" s="225"/>
      <c r="AF19" s="226"/>
      <c r="AG19" s="224">
        <v>2</v>
      </c>
      <c r="AH19" s="225"/>
      <c r="AI19" s="225"/>
      <c r="AJ19" s="225"/>
      <c r="AK19" s="225"/>
      <c r="AL19" s="225"/>
      <c r="AM19" s="226"/>
      <c r="AN19" s="224">
        <v>2</v>
      </c>
      <c r="AO19" s="225"/>
      <c r="AP19" s="225"/>
      <c r="AQ19" s="225"/>
      <c r="AR19" s="226"/>
      <c r="AS19" s="224">
        <v>13</v>
      </c>
      <c r="AT19" s="225"/>
      <c r="AU19" s="225"/>
      <c r="AV19" s="225"/>
      <c r="AW19" s="226"/>
      <c r="AX19" s="224">
        <v>1</v>
      </c>
      <c r="AY19" s="225"/>
      <c r="AZ19" s="225"/>
      <c r="BA19" s="225"/>
      <c r="BB19" s="225"/>
      <c r="BC19" s="225"/>
      <c r="BD19" s="226"/>
      <c r="BE19" s="224">
        <v>2</v>
      </c>
      <c r="BF19" s="225"/>
      <c r="BG19" s="225"/>
      <c r="BH19" s="225"/>
      <c r="BI19" s="226"/>
      <c r="BJ19" s="224">
        <v>6</v>
      </c>
      <c r="BK19" s="225"/>
      <c r="BL19" s="225"/>
      <c r="BM19" s="225"/>
      <c r="BN19" s="225"/>
      <c r="BO19" s="225"/>
      <c r="BP19" s="226"/>
      <c r="BQ19" s="224">
        <v>6</v>
      </c>
      <c r="BR19" s="225"/>
      <c r="BS19" s="225"/>
      <c r="BT19" s="225"/>
      <c r="BU19" s="225"/>
      <c r="BV19" s="226"/>
      <c r="BW19" s="224">
        <v>2</v>
      </c>
      <c r="BX19" s="225"/>
      <c r="BY19" s="225"/>
      <c r="BZ19" s="225"/>
      <c r="CA19" s="226"/>
      <c r="CB19" s="59"/>
      <c r="CC19" s="59"/>
    </row>
    <row r="20" spans="2:81" x14ac:dyDescent="0.2">
      <c r="B20" s="59" t="s">
        <v>338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0" t="s">
        <v>120</v>
      </c>
      <c r="CB20" s="59"/>
      <c r="CC20" s="59"/>
    </row>
    <row r="21" spans="2:81" x14ac:dyDescent="0.2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59"/>
      <c r="CC21" s="59"/>
    </row>
    <row r="22" spans="2:81" ht="15.75" customHeight="1" x14ac:dyDescent="0.2">
      <c r="B22" s="17" t="s">
        <v>146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60" t="s">
        <v>339</v>
      </c>
      <c r="CB22" s="59"/>
      <c r="CC22" s="59"/>
    </row>
    <row r="23" spans="2:81" x14ac:dyDescent="0.2">
      <c r="B23" s="162" t="s">
        <v>5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4"/>
      <c r="U23" s="174" t="s">
        <v>84</v>
      </c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6"/>
      <c r="AO23" s="162" t="s">
        <v>86</v>
      </c>
      <c r="AP23" s="163"/>
      <c r="AQ23" s="163"/>
      <c r="AR23" s="163"/>
      <c r="AS23" s="163"/>
      <c r="AT23" s="163"/>
      <c r="AU23" s="163"/>
      <c r="AV23" s="164"/>
      <c r="AW23" s="174" t="s">
        <v>128</v>
      </c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6"/>
      <c r="CB23" s="59"/>
      <c r="CC23" s="59"/>
    </row>
    <row r="24" spans="2:81" x14ac:dyDescent="0.2">
      <c r="B24" s="165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7"/>
      <c r="U24" s="162" t="s">
        <v>129</v>
      </c>
      <c r="V24" s="163"/>
      <c r="W24" s="163"/>
      <c r="X24" s="163"/>
      <c r="Y24" s="164"/>
      <c r="Z24" s="174" t="s">
        <v>130</v>
      </c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6"/>
      <c r="AO24" s="168"/>
      <c r="AP24" s="169"/>
      <c r="AQ24" s="169"/>
      <c r="AR24" s="169"/>
      <c r="AS24" s="169"/>
      <c r="AT24" s="169"/>
      <c r="AU24" s="169"/>
      <c r="AV24" s="170"/>
      <c r="AW24" s="162" t="s">
        <v>129</v>
      </c>
      <c r="AX24" s="163"/>
      <c r="AY24" s="163"/>
      <c r="AZ24" s="164"/>
      <c r="BA24" s="174" t="s">
        <v>130</v>
      </c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6"/>
      <c r="CB24" s="59"/>
      <c r="CC24" s="59"/>
    </row>
    <row r="25" spans="2:81" ht="37.5" customHeight="1" x14ac:dyDescent="0.2"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70"/>
      <c r="U25" s="165"/>
      <c r="V25" s="166"/>
      <c r="W25" s="166"/>
      <c r="X25" s="166"/>
      <c r="Y25" s="167"/>
      <c r="Z25" s="162" t="s">
        <v>131</v>
      </c>
      <c r="AA25" s="163"/>
      <c r="AB25" s="163"/>
      <c r="AC25" s="163"/>
      <c r="AD25" s="163"/>
      <c r="AE25" s="164"/>
      <c r="AF25" s="162" t="s">
        <v>73</v>
      </c>
      <c r="AG25" s="163"/>
      <c r="AH25" s="163"/>
      <c r="AI25" s="163"/>
      <c r="AJ25" s="164"/>
      <c r="AK25" s="162" t="s">
        <v>134</v>
      </c>
      <c r="AL25" s="163"/>
      <c r="AM25" s="163"/>
      <c r="AN25" s="164"/>
      <c r="AO25" s="162" t="s">
        <v>129</v>
      </c>
      <c r="AP25" s="163"/>
      <c r="AQ25" s="163"/>
      <c r="AR25" s="164"/>
      <c r="AS25" s="162" t="s">
        <v>130</v>
      </c>
      <c r="AT25" s="163"/>
      <c r="AU25" s="163"/>
      <c r="AV25" s="164"/>
      <c r="AW25" s="165"/>
      <c r="AX25" s="166"/>
      <c r="AY25" s="166"/>
      <c r="AZ25" s="167"/>
      <c r="BA25" s="162" t="s">
        <v>135</v>
      </c>
      <c r="BB25" s="163"/>
      <c r="BC25" s="163"/>
      <c r="BD25" s="163"/>
      <c r="BE25" s="164"/>
      <c r="BF25" s="162" t="s">
        <v>9</v>
      </c>
      <c r="BG25" s="163"/>
      <c r="BH25" s="163"/>
      <c r="BI25" s="164"/>
      <c r="BJ25" s="162" t="s">
        <v>136</v>
      </c>
      <c r="BK25" s="163"/>
      <c r="BL25" s="163"/>
      <c r="BM25" s="163"/>
      <c r="BN25" s="164"/>
      <c r="BO25" s="162" t="s">
        <v>137</v>
      </c>
      <c r="BP25" s="163"/>
      <c r="BQ25" s="163"/>
      <c r="BR25" s="163"/>
      <c r="BS25" s="164"/>
      <c r="BT25" s="227" t="s">
        <v>140</v>
      </c>
      <c r="BU25" s="228"/>
      <c r="BV25" s="228"/>
      <c r="BW25" s="228"/>
      <c r="BX25" s="229"/>
      <c r="BY25" s="162" t="s">
        <v>142</v>
      </c>
      <c r="BZ25" s="163"/>
      <c r="CA25" s="164"/>
      <c r="CB25" s="59"/>
      <c r="CC25" s="59"/>
    </row>
    <row r="26" spans="2:81" ht="27" customHeight="1" x14ac:dyDescent="0.2">
      <c r="B26" s="220" t="s">
        <v>263</v>
      </c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18" t="s">
        <v>160</v>
      </c>
      <c r="V26" s="218"/>
      <c r="W26" s="218"/>
      <c r="X26" s="218"/>
      <c r="Y26" s="218"/>
      <c r="Z26" s="219">
        <v>6</v>
      </c>
      <c r="AA26" s="219"/>
      <c r="AB26" s="219"/>
      <c r="AC26" s="219"/>
      <c r="AD26" s="219"/>
      <c r="AE26" s="219"/>
      <c r="AF26" s="219">
        <v>6</v>
      </c>
      <c r="AG26" s="219"/>
      <c r="AH26" s="219"/>
      <c r="AI26" s="219"/>
      <c r="AJ26" s="219"/>
      <c r="AK26" s="219">
        <v>6</v>
      </c>
      <c r="AL26" s="219"/>
      <c r="AM26" s="219"/>
      <c r="AN26" s="219"/>
      <c r="AO26" s="219">
        <v>19</v>
      </c>
      <c r="AP26" s="219"/>
      <c r="AQ26" s="219"/>
      <c r="AR26" s="219"/>
      <c r="AS26" s="219">
        <v>7</v>
      </c>
      <c r="AT26" s="219"/>
      <c r="AU26" s="219"/>
      <c r="AV26" s="219"/>
      <c r="AW26" s="219">
        <v>24</v>
      </c>
      <c r="AX26" s="219"/>
      <c r="AY26" s="219"/>
      <c r="AZ26" s="219"/>
      <c r="BA26" s="219">
        <v>9</v>
      </c>
      <c r="BB26" s="219"/>
      <c r="BC26" s="219"/>
      <c r="BD26" s="219"/>
      <c r="BE26" s="219"/>
      <c r="BF26" s="219">
        <v>9</v>
      </c>
      <c r="BG26" s="219"/>
      <c r="BH26" s="219"/>
      <c r="BI26" s="219"/>
      <c r="BJ26" s="219">
        <v>9</v>
      </c>
      <c r="BK26" s="219"/>
      <c r="BL26" s="219"/>
      <c r="BM26" s="219"/>
      <c r="BN26" s="219"/>
      <c r="BO26" s="219" t="s">
        <v>12</v>
      </c>
      <c r="BP26" s="219"/>
      <c r="BQ26" s="219"/>
      <c r="BR26" s="219"/>
      <c r="BS26" s="219"/>
      <c r="BT26" s="219" t="s">
        <v>12</v>
      </c>
      <c r="BU26" s="219"/>
      <c r="BV26" s="219"/>
      <c r="BW26" s="219"/>
      <c r="BX26" s="219"/>
      <c r="BY26" s="219">
        <v>9</v>
      </c>
      <c r="BZ26" s="219"/>
      <c r="CA26" s="219"/>
      <c r="CB26" s="59"/>
      <c r="CC26" s="59"/>
    </row>
    <row r="27" spans="2:81" ht="27" customHeight="1" x14ac:dyDescent="0.2">
      <c r="B27" s="216" t="s">
        <v>156</v>
      </c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23"/>
      <c r="U27" s="196" t="s">
        <v>159</v>
      </c>
      <c r="V27" s="197"/>
      <c r="W27" s="197"/>
      <c r="X27" s="197"/>
      <c r="Y27" s="198"/>
      <c r="Z27" s="199">
        <v>6</v>
      </c>
      <c r="AA27" s="200"/>
      <c r="AB27" s="200"/>
      <c r="AC27" s="200"/>
      <c r="AD27" s="200"/>
      <c r="AE27" s="202"/>
      <c r="AF27" s="199">
        <v>6</v>
      </c>
      <c r="AG27" s="200"/>
      <c r="AH27" s="200"/>
      <c r="AI27" s="200"/>
      <c r="AJ27" s="202"/>
      <c r="AK27" s="199">
        <v>6</v>
      </c>
      <c r="AL27" s="200"/>
      <c r="AM27" s="200"/>
      <c r="AN27" s="202"/>
      <c r="AO27" s="199">
        <v>16</v>
      </c>
      <c r="AP27" s="200"/>
      <c r="AQ27" s="200"/>
      <c r="AR27" s="202"/>
      <c r="AS27" s="199">
        <v>7</v>
      </c>
      <c r="AT27" s="200"/>
      <c r="AU27" s="200"/>
      <c r="AV27" s="202"/>
      <c r="AW27" s="199">
        <v>20</v>
      </c>
      <c r="AX27" s="200"/>
      <c r="AY27" s="200"/>
      <c r="AZ27" s="202"/>
      <c r="BA27" s="199">
        <v>9</v>
      </c>
      <c r="BB27" s="200"/>
      <c r="BC27" s="200"/>
      <c r="BD27" s="200"/>
      <c r="BE27" s="202"/>
      <c r="BF27" s="199">
        <v>9</v>
      </c>
      <c r="BG27" s="200"/>
      <c r="BH27" s="200"/>
      <c r="BI27" s="202"/>
      <c r="BJ27" s="199">
        <v>9</v>
      </c>
      <c r="BK27" s="200"/>
      <c r="BL27" s="200"/>
      <c r="BM27" s="200"/>
      <c r="BN27" s="202"/>
      <c r="BO27" s="199" t="s">
        <v>12</v>
      </c>
      <c r="BP27" s="200"/>
      <c r="BQ27" s="200"/>
      <c r="BR27" s="200"/>
      <c r="BS27" s="202"/>
      <c r="BT27" s="199" t="s">
        <v>12</v>
      </c>
      <c r="BU27" s="200"/>
      <c r="BV27" s="200"/>
      <c r="BW27" s="200"/>
      <c r="BX27" s="202"/>
      <c r="BY27" s="199">
        <v>9</v>
      </c>
      <c r="BZ27" s="200"/>
      <c r="CA27" s="202"/>
      <c r="CB27" s="59"/>
      <c r="CC27" s="59"/>
    </row>
    <row r="28" spans="2:81" x14ac:dyDescent="0.2">
      <c r="B28" s="162" t="s">
        <v>5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4"/>
      <c r="U28" s="174" t="s">
        <v>84</v>
      </c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6"/>
      <c r="AO28" s="162" t="s">
        <v>86</v>
      </c>
      <c r="AP28" s="163"/>
      <c r="AQ28" s="163"/>
      <c r="AR28" s="163"/>
      <c r="AS28" s="163"/>
      <c r="AT28" s="163"/>
      <c r="AU28" s="163"/>
      <c r="AV28" s="164"/>
      <c r="AW28" s="174" t="s">
        <v>128</v>
      </c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6"/>
      <c r="CB28" s="59"/>
      <c r="CC28" s="59"/>
    </row>
    <row r="29" spans="2:81" x14ac:dyDescent="0.2">
      <c r="B29" s="165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7"/>
      <c r="U29" s="162" t="s">
        <v>129</v>
      </c>
      <c r="V29" s="163"/>
      <c r="W29" s="163"/>
      <c r="X29" s="163"/>
      <c r="Y29" s="164"/>
      <c r="Z29" s="174" t="s">
        <v>130</v>
      </c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6"/>
      <c r="AO29" s="168"/>
      <c r="AP29" s="169"/>
      <c r="AQ29" s="169"/>
      <c r="AR29" s="169"/>
      <c r="AS29" s="169"/>
      <c r="AT29" s="169"/>
      <c r="AU29" s="169"/>
      <c r="AV29" s="170"/>
      <c r="AW29" s="162" t="s">
        <v>129</v>
      </c>
      <c r="AX29" s="163"/>
      <c r="AY29" s="163"/>
      <c r="AZ29" s="164"/>
      <c r="BA29" s="174" t="s">
        <v>130</v>
      </c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4"/>
      <c r="CB29" s="59"/>
      <c r="CC29" s="59"/>
    </row>
    <row r="30" spans="2:81" ht="27" customHeight="1" x14ac:dyDescent="0.2">
      <c r="B30" s="168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70"/>
      <c r="U30" s="168"/>
      <c r="V30" s="169"/>
      <c r="W30" s="169"/>
      <c r="X30" s="169"/>
      <c r="Y30" s="170"/>
      <c r="Z30" s="174" t="s">
        <v>287</v>
      </c>
      <c r="AA30" s="175"/>
      <c r="AB30" s="175"/>
      <c r="AC30" s="175"/>
      <c r="AD30" s="175"/>
      <c r="AE30" s="175"/>
      <c r="AF30" s="175"/>
      <c r="AG30" s="176"/>
      <c r="AH30" s="174" t="s">
        <v>247</v>
      </c>
      <c r="AI30" s="175"/>
      <c r="AJ30" s="175"/>
      <c r="AK30" s="175"/>
      <c r="AL30" s="175"/>
      <c r="AM30" s="175"/>
      <c r="AN30" s="176"/>
      <c r="AO30" s="174" t="s">
        <v>129</v>
      </c>
      <c r="AP30" s="175"/>
      <c r="AQ30" s="175"/>
      <c r="AR30" s="176"/>
      <c r="AS30" s="174" t="s">
        <v>130</v>
      </c>
      <c r="AT30" s="175"/>
      <c r="AU30" s="175"/>
      <c r="AV30" s="176"/>
      <c r="AW30" s="168"/>
      <c r="AX30" s="169"/>
      <c r="AY30" s="169"/>
      <c r="AZ30" s="170"/>
      <c r="BA30" s="174" t="s">
        <v>135</v>
      </c>
      <c r="BB30" s="175"/>
      <c r="BC30" s="175"/>
      <c r="BD30" s="175"/>
      <c r="BE30" s="176"/>
      <c r="BF30" s="174" t="s">
        <v>9</v>
      </c>
      <c r="BG30" s="175"/>
      <c r="BH30" s="175"/>
      <c r="BI30" s="176"/>
      <c r="BJ30" s="174" t="s">
        <v>340</v>
      </c>
      <c r="BK30" s="175"/>
      <c r="BL30" s="175"/>
      <c r="BM30" s="175"/>
      <c r="BN30" s="175"/>
      <c r="BO30" s="209" t="s">
        <v>341</v>
      </c>
      <c r="BP30" s="210"/>
      <c r="BQ30" s="210"/>
      <c r="BR30" s="210"/>
      <c r="BS30" s="210"/>
      <c r="BT30" s="210"/>
      <c r="BU30" s="211"/>
      <c r="BV30" s="209" t="s">
        <v>165</v>
      </c>
      <c r="BW30" s="210"/>
      <c r="BX30" s="210"/>
      <c r="BY30" s="210"/>
      <c r="BZ30" s="210"/>
      <c r="CA30" s="211"/>
      <c r="CB30" s="59"/>
      <c r="CC30" s="59"/>
    </row>
    <row r="31" spans="2:81" ht="27" customHeight="1" x14ac:dyDescent="0.2">
      <c r="B31" s="220" t="s">
        <v>294</v>
      </c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2"/>
      <c r="U31" s="212" t="s">
        <v>162</v>
      </c>
      <c r="V31" s="213"/>
      <c r="W31" s="213"/>
      <c r="X31" s="213"/>
      <c r="Y31" s="214"/>
      <c r="Z31" s="205">
        <v>8</v>
      </c>
      <c r="AA31" s="206"/>
      <c r="AB31" s="206"/>
      <c r="AC31" s="206"/>
      <c r="AD31" s="206"/>
      <c r="AE31" s="206"/>
      <c r="AF31" s="206"/>
      <c r="AG31" s="206"/>
      <c r="AH31" s="207">
        <v>8</v>
      </c>
      <c r="AI31" s="206"/>
      <c r="AJ31" s="206"/>
      <c r="AK31" s="206"/>
      <c r="AL31" s="206"/>
      <c r="AM31" s="206"/>
      <c r="AN31" s="215"/>
      <c r="AO31" s="205">
        <v>16</v>
      </c>
      <c r="AP31" s="206"/>
      <c r="AQ31" s="206"/>
      <c r="AR31" s="215"/>
      <c r="AS31" s="205">
        <v>7</v>
      </c>
      <c r="AT31" s="206"/>
      <c r="AU31" s="206"/>
      <c r="AV31" s="215"/>
      <c r="AW31" s="205">
        <v>18</v>
      </c>
      <c r="AX31" s="206"/>
      <c r="AY31" s="206"/>
      <c r="AZ31" s="215"/>
      <c r="BA31" s="205">
        <v>8</v>
      </c>
      <c r="BB31" s="206"/>
      <c r="BC31" s="206"/>
      <c r="BD31" s="206"/>
      <c r="BE31" s="215"/>
      <c r="BF31" s="205">
        <v>8</v>
      </c>
      <c r="BG31" s="206"/>
      <c r="BH31" s="206"/>
      <c r="BI31" s="215"/>
      <c r="BJ31" s="205">
        <v>9</v>
      </c>
      <c r="BK31" s="206"/>
      <c r="BL31" s="206"/>
      <c r="BM31" s="206"/>
      <c r="BN31" s="206"/>
      <c r="BO31" s="207" t="s">
        <v>12</v>
      </c>
      <c r="BP31" s="206"/>
      <c r="BQ31" s="206"/>
      <c r="BR31" s="206"/>
      <c r="BS31" s="206"/>
      <c r="BT31" s="206"/>
      <c r="BU31" s="208"/>
      <c r="BV31" s="207" t="s">
        <v>12</v>
      </c>
      <c r="BW31" s="206"/>
      <c r="BX31" s="206"/>
      <c r="BY31" s="206"/>
      <c r="BZ31" s="206"/>
      <c r="CA31" s="208"/>
      <c r="CB31" s="59"/>
      <c r="CC31" s="59"/>
    </row>
    <row r="32" spans="2:81" ht="24.75" customHeight="1" x14ac:dyDescent="0.2">
      <c r="B32" s="216" t="s">
        <v>144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8" t="s">
        <v>164</v>
      </c>
      <c r="V32" s="218"/>
      <c r="W32" s="218"/>
      <c r="X32" s="218"/>
      <c r="Y32" s="218"/>
      <c r="Z32" s="219">
        <v>8</v>
      </c>
      <c r="AA32" s="219"/>
      <c r="AB32" s="219"/>
      <c r="AC32" s="219"/>
      <c r="AD32" s="219"/>
      <c r="AE32" s="219"/>
      <c r="AF32" s="219"/>
      <c r="AG32" s="219"/>
      <c r="AH32" s="219">
        <v>8</v>
      </c>
      <c r="AI32" s="219"/>
      <c r="AJ32" s="219"/>
      <c r="AK32" s="219"/>
      <c r="AL32" s="219"/>
      <c r="AM32" s="219"/>
      <c r="AN32" s="219"/>
      <c r="AO32" s="219">
        <v>23</v>
      </c>
      <c r="AP32" s="219"/>
      <c r="AQ32" s="219"/>
      <c r="AR32" s="219"/>
      <c r="AS32" s="219">
        <v>7</v>
      </c>
      <c r="AT32" s="219"/>
      <c r="AU32" s="219"/>
      <c r="AV32" s="219"/>
      <c r="AW32" s="219">
        <v>18</v>
      </c>
      <c r="AX32" s="219"/>
      <c r="AY32" s="219"/>
      <c r="AZ32" s="219"/>
      <c r="BA32" s="219">
        <v>8</v>
      </c>
      <c r="BB32" s="219"/>
      <c r="BC32" s="219"/>
      <c r="BD32" s="219"/>
      <c r="BE32" s="219"/>
      <c r="BF32" s="219">
        <v>8</v>
      </c>
      <c r="BG32" s="219"/>
      <c r="BH32" s="219"/>
      <c r="BI32" s="219"/>
      <c r="BJ32" s="219">
        <v>9</v>
      </c>
      <c r="BK32" s="219"/>
      <c r="BL32" s="219"/>
      <c r="BM32" s="219"/>
      <c r="BN32" s="219"/>
      <c r="BO32" s="219" t="s">
        <v>12</v>
      </c>
      <c r="BP32" s="219"/>
      <c r="BQ32" s="219"/>
      <c r="BR32" s="219"/>
      <c r="BS32" s="219"/>
      <c r="BT32" s="219"/>
      <c r="BU32" s="219"/>
      <c r="BV32" s="219" t="s">
        <v>12</v>
      </c>
      <c r="BW32" s="219"/>
      <c r="BX32" s="219"/>
      <c r="BY32" s="219"/>
      <c r="BZ32" s="219"/>
      <c r="CA32" s="219"/>
      <c r="CB32" s="59"/>
      <c r="CC32" s="59"/>
    </row>
    <row r="33" spans="2:81" ht="24.75" customHeight="1" x14ac:dyDescent="0.2">
      <c r="B33" s="171" t="s">
        <v>292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3"/>
      <c r="U33" s="212" t="s">
        <v>164</v>
      </c>
      <c r="V33" s="213"/>
      <c r="W33" s="213"/>
      <c r="X33" s="213"/>
      <c r="Y33" s="214"/>
      <c r="Z33" s="205">
        <v>8</v>
      </c>
      <c r="AA33" s="206"/>
      <c r="AB33" s="206"/>
      <c r="AC33" s="206"/>
      <c r="AD33" s="206"/>
      <c r="AE33" s="206"/>
      <c r="AF33" s="206"/>
      <c r="AG33" s="206"/>
      <c r="AH33" s="207">
        <v>8</v>
      </c>
      <c r="AI33" s="206"/>
      <c r="AJ33" s="206"/>
      <c r="AK33" s="206"/>
      <c r="AL33" s="206"/>
      <c r="AM33" s="206"/>
      <c r="AN33" s="215"/>
      <c r="AO33" s="205">
        <v>23</v>
      </c>
      <c r="AP33" s="206"/>
      <c r="AQ33" s="206"/>
      <c r="AR33" s="215"/>
      <c r="AS33" s="205">
        <v>7</v>
      </c>
      <c r="AT33" s="206"/>
      <c r="AU33" s="206"/>
      <c r="AV33" s="215"/>
      <c r="AW33" s="205">
        <v>18</v>
      </c>
      <c r="AX33" s="206"/>
      <c r="AY33" s="206"/>
      <c r="AZ33" s="215"/>
      <c r="BA33" s="205">
        <v>8</v>
      </c>
      <c r="BB33" s="206"/>
      <c r="BC33" s="206"/>
      <c r="BD33" s="206"/>
      <c r="BE33" s="215"/>
      <c r="BF33" s="205">
        <v>8</v>
      </c>
      <c r="BG33" s="206"/>
      <c r="BH33" s="206"/>
      <c r="BI33" s="215"/>
      <c r="BJ33" s="205">
        <v>9</v>
      </c>
      <c r="BK33" s="206"/>
      <c r="BL33" s="206"/>
      <c r="BM33" s="206"/>
      <c r="BN33" s="206"/>
      <c r="BO33" s="207" t="s">
        <v>12</v>
      </c>
      <c r="BP33" s="206"/>
      <c r="BQ33" s="206"/>
      <c r="BR33" s="206"/>
      <c r="BS33" s="206"/>
      <c r="BT33" s="206"/>
      <c r="BU33" s="208"/>
      <c r="BV33" s="207" t="s">
        <v>12</v>
      </c>
      <c r="BW33" s="206"/>
      <c r="BX33" s="206"/>
      <c r="BY33" s="206"/>
      <c r="BZ33" s="206"/>
      <c r="CA33" s="208"/>
      <c r="CB33" s="59"/>
      <c r="CC33" s="59"/>
    </row>
    <row r="34" spans="2:81" ht="19.5" customHeight="1" x14ac:dyDescent="0.2">
      <c r="B34" s="162" t="s">
        <v>5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4"/>
      <c r="U34" s="174" t="s">
        <v>84</v>
      </c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6"/>
      <c r="AO34" s="162" t="s">
        <v>86</v>
      </c>
      <c r="AP34" s="163"/>
      <c r="AQ34" s="163"/>
      <c r="AR34" s="163"/>
      <c r="AS34" s="163"/>
      <c r="AT34" s="163"/>
      <c r="AU34" s="163"/>
      <c r="AV34" s="164"/>
      <c r="AW34" s="174" t="s">
        <v>128</v>
      </c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6"/>
      <c r="CB34" s="59"/>
      <c r="CC34" s="59"/>
    </row>
    <row r="35" spans="2:81" ht="15.75" customHeight="1" x14ac:dyDescent="0.2">
      <c r="B35" s="165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7"/>
      <c r="U35" s="162" t="s">
        <v>129</v>
      </c>
      <c r="V35" s="163"/>
      <c r="W35" s="163"/>
      <c r="X35" s="163"/>
      <c r="Y35" s="164"/>
      <c r="Z35" s="174" t="s">
        <v>130</v>
      </c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6"/>
      <c r="AO35" s="168"/>
      <c r="AP35" s="169"/>
      <c r="AQ35" s="169"/>
      <c r="AR35" s="169"/>
      <c r="AS35" s="169"/>
      <c r="AT35" s="169"/>
      <c r="AU35" s="169"/>
      <c r="AV35" s="170"/>
      <c r="AW35" s="162" t="s">
        <v>129</v>
      </c>
      <c r="AX35" s="163"/>
      <c r="AY35" s="163"/>
      <c r="AZ35" s="164"/>
      <c r="BA35" s="174" t="s">
        <v>130</v>
      </c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4"/>
      <c r="CB35" s="59"/>
      <c r="CC35" s="59"/>
    </row>
    <row r="36" spans="2:81" ht="27.75" customHeight="1" x14ac:dyDescent="0.2">
      <c r="B36" s="168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70"/>
      <c r="U36" s="168"/>
      <c r="V36" s="169"/>
      <c r="W36" s="169"/>
      <c r="X36" s="169"/>
      <c r="Y36" s="170"/>
      <c r="Z36" s="174" t="s">
        <v>287</v>
      </c>
      <c r="AA36" s="175"/>
      <c r="AB36" s="175"/>
      <c r="AC36" s="175"/>
      <c r="AD36" s="175"/>
      <c r="AE36" s="175"/>
      <c r="AF36" s="175"/>
      <c r="AG36" s="176"/>
      <c r="AH36" s="174" t="s">
        <v>247</v>
      </c>
      <c r="AI36" s="175"/>
      <c r="AJ36" s="175"/>
      <c r="AK36" s="175"/>
      <c r="AL36" s="175"/>
      <c r="AM36" s="175"/>
      <c r="AN36" s="176"/>
      <c r="AO36" s="174" t="s">
        <v>129</v>
      </c>
      <c r="AP36" s="175"/>
      <c r="AQ36" s="175"/>
      <c r="AR36" s="176"/>
      <c r="AS36" s="188" t="s">
        <v>130</v>
      </c>
      <c r="AT36" s="189"/>
      <c r="AU36" s="189"/>
      <c r="AV36" s="190"/>
      <c r="AW36" s="168"/>
      <c r="AX36" s="169"/>
      <c r="AY36" s="169"/>
      <c r="AZ36" s="170"/>
      <c r="BA36" s="174" t="s">
        <v>299</v>
      </c>
      <c r="BB36" s="175"/>
      <c r="BC36" s="175"/>
      <c r="BD36" s="175"/>
      <c r="BE36" s="175"/>
      <c r="BF36" s="175"/>
      <c r="BG36" s="175"/>
      <c r="BH36" s="175"/>
      <c r="BI36" s="176"/>
      <c r="BJ36" s="174" t="s">
        <v>340</v>
      </c>
      <c r="BK36" s="175"/>
      <c r="BL36" s="175"/>
      <c r="BM36" s="175"/>
      <c r="BN36" s="175"/>
      <c r="BO36" s="209" t="s">
        <v>165</v>
      </c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1"/>
      <c r="CB36" s="59"/>
      <c r="CC36" s="59"/>
    </row>
    <row r="37" spans="2:81" ht="27" customHeight="1" x14ac:dyDescent="0.2">
      <c r="B37" s="171" t="s">
        <v>300</v>
      </c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3"/>
      <c r="U37" s="196" t="s">
        <v>293</v>
      </c>
      <c r="V37" s="197"/>
      <c r="W37" s="197"/>
      <c r="X37" s="197"/>
      <c r="Y37" s="198"/>
      <c r="Z37" s="199">
        <v>8</v>
      </c>
      <c r="AA37" s="200"/>
      <c r="AB37" s="200"/>
      <c r="AC37" s="200"/>
      <c r="AD37" s="200"/>
      <c r="AE37" s="200"/>
      <c r="AF37" s="200"/>
      <c r="AG37" s="200"/>
      <c r="AH37" s="201">
        <v>8</v>
      </c>
      <c r="AI37" s="200"/>
      <c r="AJ37" s="200"/>
      <c r="AK37" s="200"/>
      <c r="AL37" s="200"/>
      <c r="AM37" s="200"/>
      <c r="AN37" s="202"/>
      <c r="AO37" s="199">
        <v>18</v>
      </c>
      <c r="AP37" s="200"/>
      <c r="AQ37" s="200"/>
      <c r="AR37" s="202"/>
      <c r="AS37" s="199">
        <v>7</v>
      </c>
      <c r="AT37" s="200"/>
      <c r="AU37" s="200"/>
      <c r="AV37" s="202"/>
      <c r="AW37" s="199">
        <v>24</v>
      </c>
      <c r="AX37" s="200"/>
      <c r="AY37" s="200"/>
      <c r="AZ37" s="202"/>
      <c r="BA37" s="203">
        <v>16</v>
      </c>
      <c r="BB37" s="194"/>
      <c r="BC37" s="194"/>
      <c r="BD37" s="194"/>
      <c r="BE37" s="194"/>
      <c r="BF37" s="194"/>
      <c r="BG37" s="194"/>
      <c r="BH37" s="194"/>
      <c r="BI37" s="204"/>
      <c r="BJ37" s="199">
        <v>9</v>
      </c>
      <c r="BK37" s="200"/>
      <c r="BL37" s="200"/>
      <c r="BM37" s="200"/>
      <c r="BN37" s="200"/>
      <c r="BO37" s="193" t="s">
        <v>12</v>
      </c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94"/>
      <c r="CA37" s="195"/>
      <c r="CB37" s="59"/>
      <c r="CC37" s="59"/>
    </row>
    <row r="38" spans="2:81" ht="27" customHeight="1" x14ac:dyDescent="0.2">
      <c r="B38" s="171" t="s">
        <v>29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3"/>
      <c r="U38" s="196" t="s">
        <v>302</v>
      </c>
      <c r="V38" s="197"/>
      <c r="W38" s="197"/>
      <c r="X38" s="197"/>
      <c r="Y38" s="198"/>
      <c r="Z38" s="199">
        <v>8</v>
      </c>
      <c r="AA38" s="200"/>
      <c r="AB38" s="200"/>
      <c r="AC38" s="200"/>
      <c r="AD38" s="200"/>
      <c r="AE38" s="200"/>
      <c r="AF38" s="200"/>
      <c r="AG38" s="200"/>
      <c r="AH38" s="201">
        <v>8</v>
      </c>
      <c r="AI38" s="200"/>
      <c r="AJ38" s="200"/>
      <c r="AK38" s="200"/>
      <c r="AL38" s="200"/>
      <c r="AM38" s="200"/>
      <c r="AN38" s="202"/>
      <c r="AO38" s="199">
        <v>14</v>
      </c>
      <c r="AP38" s="200"/>
      <c r="AQ38" s="200"/>
      <c r="AR38" s="202"/>
      <c r="AS38" s="199">
        <v>7</v>
      </c>
      <c r="AT38" s="200"/>
      <c r="AU38" s="200"/>
      <c r="AV38" s="202"/>
      <c r="AW38" s="199">
        <v>30</v>
      </c>
      <c r="AX38" s="200"/>
      <c r="AY38" s="200"/>
      <c r="AZ38" s="202"/>
      <c r="BA38" s="203">
        <v>16</v>
      </c>
      <c r="BB38" s="194"/>
      <c r="BC38" s="194"/>
      <c r="BD38" s="194"/>
      <c r="BE38" s="194"/>
      <c r="BF38" s="194"/>
      <c r="BG38" s="194"/>
      <c r="BH38" s="194"/>
      <c r="BI38" s="204"/>
      <c r="BJ38" s="199">
        <v>9</v>
      </c>
      <c r="BK38" s="200"/>
      <c r="BL38" s="200"/>
      <c r="BM38" s="200"/>
      <c r="BN38" s="200"/>
      <c r="BO38" s="193" t="s">
        <v>12</v>
      </c>
      <c r="BP38" s="194"/>
      <c r="BQ38" s="194"/>
      <c r="BR38" s="194"/>
      <c r="BS38" s="194"/>
      <c r="BT38" s="194"/>
      <c r="BU38" s="194"/>
      <c r="BV38" s="194"/>
      <c r="BW38" s="194"/>
      <c r="BX38" s="194"/>
      <c r="BY38" s="194"/>
      <c r="BZ38" s="194"/>
      <c r="CA38" s="195"/>
      <c r="CB38" s="59"/>
      <c r="CC38" s="59"/>
    </row>
    <row r="39" spans="2:81" ht="27" customHeight="1" x14ac:dyDescent="0.2">
      <c r="B39" s="171" t="s">
        <v>297</v>
      </c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3"/>
      <c r="U39" s="196" t="s">
        <v>312</v>
      </c>
      <c r="V39" s="197"/>
      <c r="W39" s="197"/>
      <c r="X39" s="197"/>
      <c r="Y39" s="198"/>
      <c r="Z39" s="199">
        <v>8</v>
      </c>
      <c r="AA39" s="200"/>
      <c r="AB39" s="200"/>
      <c r="AC39" s="200"/>
      <c r="AD39" s="200"/>
      <c r="AE39" s="200"/>
      <c r="AF39" s="200"/>
      <c r="AG39" s="200"/>
      <c r="AH39" s="201">
        <v>8</v>
      </c>
      <c r="AI39" s="200"/>
      <c r="AJ39" s="200"/>
      <c r="AK39" s="200"/>
      <c r="AL39" s="200"/>
      <c r="AM39" s="200"/>
      <c r="AN39" s="202"/>
      <c r="AO39" s="199">
        <v>16</v>
      </c>
      <c r="AP39" s="200"/>
      <c r="AQ39" s="200"/>
      <c r="AR39" s="202"/>
      <c r="AS39" s="199">
        <v>7</v>
      </c>
      <c r="AT39" s="200"/>
      <c r="AU39" s="200"/>
      <c r="AV39" s="202"/>
      <c r="AW39" s="199">
        <v>31</v>
      </c>
      <c r="AX39" s="200"/>
      <c r="AY39" s="200"/>
      <c r="AZ39" s="202"/>
      <c r="BA39" s="203">
        <v>8</v>
      </c>
      <c r="BB39" s="194"/>
      <c r="BC39" s="194"/>
      <c r="BD39" s="194"/>
      <c r="BE39" s="194"/>
      <c r="BF39" s="194"/>
      <c r="BG39" s="194"/>
      <c r="BH39" s="194"/>
      <c r="BI39" s="204"/>
      <c r="BJ39" s="199">
        <v>9</v>
      </c>
      <c r="BK39" s="200"/>
      <c r="BL39" s="200"/>
      <c r="BM39" s="200"/>
      <c r="BN39" s="200"/>
      <c r="BO39" s="193" t="s">
        <v>12</v>
      </c>
      <c r="BP39" s="194"/>
      <c r="BQ39" s="194"/>
      <c r="BR39" s="194"/>
      <c r="BS39" s="194"/>
      <c r="BT39" s="194"/>
      <c r="BU39" s="194"/>
      <c r="BV39" s="194"/>
      <c r="BW39" s="194"/>
      <c r="BX39" s="194"/>
      <c r="BY39" s="194"/>
      <c r="BZ39" s="194"/>
      <c r="CA39" s="195"/>
      <c r="CB39" s="59"/>
      <c r="CC39" s="59"/>
    </row>
    <row r="40" spans="2:81" ht="27" customHeight="1" x14ac:dyDescent="0.2">
      <c r="B40" s="171" t="s">
        <v>316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3"/>
      <c r="U40" s="196" t="s">
        <v>317</v>
      </c>
      <c r="V40" s="197"/>
      <c r="W40" s="197"/>
      <c r="X40" s="197"/>
      <c r="Y40" s="198"/>
      <c r="Z40" s="199">
        <v>7</v>
      </c>
      <c r="AA40" s="200"/>
      <c r="AB40" s="200"/>
      <c r="AC40" s="200"/>
      <c r="AD40" s="200"/>
      <c r="AE40" s="200"/>
      <c r="AF40" s="200"/>
      <c r="AG40" s="200"/>
      <c r="AH40" s="201">
        <v>8</v>
      </c>
      <c r="AI40" s="200"/>
      <c r="AJ40" s="200"/>
      <c r="AK40" s="200"/>
      <c r="AL40" s="200"/>
      <c r="AM40" s="200"/>
      <c r="AN40" s="202"/>
      <c r="AO40" s="199">
        <v>18</v>
      </c>
      <c r="AP40" s="200"/>
      <c r="AQ40" s="200"/>
      <c r="AR40" s="202"/>
      <c r="AS40" s="199">
        <v>7</v>
      </c>
      <c r="AT40" s="200"/>
      <c r="AU40" s="200"/>
      <c r="AV40" s="202"/>
      <c r="AW40" s="199">
        <v>28</v>
      </c>
      <c r="AX40" s="200"/>
      <c r="AY40" s="200"/>
      <c r="AZ40" s="202"/>
      <c r="BA40" s="203">
        <v>8</v>
      </c>
      <c r="BB40" s="194"/>
      <c r="BC40" s="194"/>
      <c r="BD40" s="194"/>
      <c r="BE40" s="194"/>
      <c r="BF40" s="194"/>
      <c r="BG40" s="194"/>
      <c r="BH40" s="194"/>
      <c r="BI40" s="204"/>
      <c r="BJ40" s="199">
        <v>9</v>
      </c>
      <c r="BK40" s="200"/>
      <c r="BL40" s="200"/>
      <c r="BM40" s="200"/>
      <c r="BN40" s="200"/>
      <c r="BO40" s="193" t="s">
        <v>12</v>
      </c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5"/>
      <c r="CB40" s="59"/>
      <c r="CC40" s="59"/>
    </row>
    <row r="41" spans="2:81" ht="27" customHeight="1" x14ac:dyDescent="0.2">
      <c r="B41" s="171" t="s">
        <v>272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3"/>
      <c r="U41" s="196" t="s">
        <v>312</v>
      </c>
      <c r="V41" s="197"/>
      <c r="W41" s="197"/>
      <c r="X41" s="197"/>
      <c r="Y41" s="198"/>
      <c r="Z41" s="199">
        <v>8</v>
      </c>
      <c r="AA41" s="200"/>
      <c r="AB41" s="200"/>
      <c r="AC41" s="200"/>
      <c r="AD41" s="200"/>
      <c r="AE41" s="200"/>
      <c r="AF41" s="200"/>
      <c r="AG41" s="200"/>
      <c r="AH41" s="201">
        <v>8</v>
      </c>
      <c r="AI41" s="200"/>
      <c r="AJ41" s="200"/>
      <c r="AK41" s="200"/>
      <c r="AL41" s="200"/>
      <c r="AM41" s="200"/>
      <c r="AN41" s="202"/>
      <c r="AO41" s="199">
        <v>18</v>
      </c>
      <c r="AP41" s="200"/>
      <c r="AQ41" s="200"/>
      <c r="AR41" s="202"/>
      <c r="AS41" s="199">
        <v>7</v>
      </c>
      <c r="AT41" s="200"/>
      <c r="AU41" s="200"/>
      <c r="AV41" s="202"/>
      <c r="AW41" s="199">
        <v>29</v>
      </c>
      <c r="AX41" s="200"/>
      <c r="AY41" s="200"/>
      <c r="AZ41" s="202"/>
      <c r="BA41" s="203">
        <v>8</v>
      </c>
      <c r="BB41" s="194"/>
      <c r="BC41" s="194"/>
      <c r="BD41" s="194"/>
      <c r="BE41" s="194"/>
      <c r="BF41" s="194"/>
      <c r="BG41" s="194"/>
      <c r="BH41" s="194"/>
      <c r="BI41" s="204"/>
      <c r="BJ41" s="199">
        <v>9</v>
      </c>
      <c r="BK41" s="200"/>
      <c r="BL41" s="200"/>
      <c r="BM41" s="200"/>
      <c r="BN41" s="200"/>
      <c r="BO41" s="193" t="s">
        <v>12</v>
      </c>
      <c r="BP41" s="194"/>
      <c r="BQ41" s="194"/>
      <c r="BR41" s="194"/>
      <c r="BS41" s="194"/>
      <c r="BT41" s="194"/>
      <c r="BU41" s="194"/>
      <c r="BV41" s="194"/>
      <c r="BW41" s="194"/>
      <c r="BX41" s="194"/>
      <c r="BY41" s="194"/>
      <c r="BZ41" s="194"/>
      <c r="CA41" s="195"/>
      <c r="CB41" s="59"/>
      <c r="CC41" s="59"/>
    </row>
    <row r="42" spans="2:81" ht="27" customHeight="1" x14ac:dyDescent="0.2">
      <c r="B42" s="171" t="s">
        <v>333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3"/>
      <c r="U42" s="196" t="s">
        <v>334</v>
      </c>
      <c r="V42" s="197"/>
      <c r="W42" s="197"/>
      <c r="X42" s="197"/>
      <c r="Y42" s="198"/>
      <c r="Z42" s="199">
        <v>8</v>
      </c>
      <c r="AA42" s="200"/>
      <c r="AB42" s="200"/>
      <c r="AC42" s="200"/>
      <c r="AD42" s="200"/>
      <c r="AE42" s="200"/>
      <c r="AF42" s="200"/>
      <c r="AG42" s="200"/>
      <c r="AH42" s="201">
        <v>8</v>
      </c>
      <c r="AI42" s="200"/>
      <c r="AJ42" s="200"/>
      <c r="AK42" s="200"/>
      <c r="AL42" s="200"/>
      <c r="AM42" s="200"/>
      <c r="AN42" s="202"/>
      <c r="AO42" s="199">
        <v>12</v>
      </c>
      <c r="AP42" s="200"/>
      <c r="AQ42" s="200"/>
      <c r="AR42" s="202"/>
      <c r="AS42" s="199">
        <v>7</v>
      </c>
      <c r="AT42" s="200"/>
      <c r="AU42" s="200"/>
      <c r="AV42" s="202"/>
      <c r="AW42" s="199">
        <v>27</v>
      </c>
      <c r="AX42" s="200"/>
      <c r="AY42" s="200"/>
      <c r="AZ42" s="202"/>
      <c r="BA42" s="203">
        <v>8</v>
      </c>
      <c r="BB42" s="194"/>
      <c r="BC42" s="194"/>
      <c r="BD42" s="194"/>
      <c r="BE42" s="194"/>
      <c r="BF42" s="194"/>
      <c r="BG42" s="194"/>
      <c r="BH42" s="194"/>
      <c r="BI42" s="204"/>
      <c r="BJ42" s="199">
        <v>9</v>
      </c>
      <c r="BK42" s="200"/>
      <c r="BL42" s="200"/>
      <c r="BM42" s="200"/>
      <c r="BN42" s="200"/>
      <c r="BO42" s="193" t="s">
        <v>12</v>
      </c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5"/>
      <c r="CB42" s="59"/>
      <c r="CC42" s="59"/>
    </row>
    <row r="43" spans="2:81" x14ac:dyDescent="0.2">
      <c r="B43" s="59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60" t="s">
        <v>120</v>
      </c>
      <c r="CB43" s="59"/>
      <c r="CC43" s="59"/>
    </row>
    <row r="44" spans="2:81" x14ac:dyDescent="0.2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</row>
    <row r="45" spans="2:81" x14ac:dyDescent="0.2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</row>
    <row r="46" spans="2:81" x14ac:dyDescent="0.2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</row>
    <row r="47" spans="2:81" x14ac:dyDescent="0.2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</row>
    <row r="48" spans="2:81" x14ac:dyDescent="0.2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</row>
    <row r="49" spans="2:81" x14ac:dyDescent="0.2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</row>
    <row r="50" spans="2:81" x14ac:dyDescent="0.2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</row>
    <row r="51" spans="2:81" x14ac:dyDescent="0.2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</row>
    <row r="52" spans="2:81" x14ac:dyDescent="0.2"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</row>
  </sheetData>
  <mergeCells count="312">
    <mergeCell ref="S2:AF2"/>
    <mergeCell ref="AG2:AR2"/>
    <mergeCell ref="AS2:BP2"/>
    <mergeCell ref="AX3:BI3"/>
    <mergeCell ref="BE4:BI4"/>
    <mergeCell ref="B5:R5"/>
    <mergeCell ref="S5:X5"/>
    <mergeCell ref="Y5:AF5"/>
    <mergeCell ref="AG5:AM5"/>
    <mergeCell ref="AN5:AR5"/>
    <mergeCell ref="AS5:AW5"/>
    <mergeCell ref="AX5:BD5"/>
    <mergeCell ref="BE5:BI5"/>
    <mergeCell ref="BJ5:BP5"/>
    <mergeCell ref="B2:R4"/>
    <mergeCell ref="BQ5:BV5"/>
    <mergeCell ref="BW5:CA5"/>
    <mergeCell ref="B6:R6"/>
    <mergeCell ref="S6:X6"/>
    <mergeCell ref="Y6:AF6"/>
    <mergeCell ref="AG6:AM6"/>
    <mergeCell ref="AN6:AR6"/>
    <mergeCell ref="AS6:AW6"/>
    <mergeCell ref="AX6:BD6"/>
    <mergeCell ref="BE6:BI6"/>
    <mergeCell ref="BJ6:BP6"/>
    <mergeCell ref="BQ6:BV6"/>
    <mergeCell ref="BW6:CA6"/>
    <mergeCell ref="BW7:CA7"/>
    <mergeCell ref="B8:R8"/>
    <mergeCell ref="S8:X8"/>
    <mergeCell ref="Y8:AF8"/>
    <mergeCell ref="AG8:AM8"/>
    <mergeCell ref="AN8:AR8"/>
    <mergeCell ref="AS8:AW8"/>
    <mergeCell ref="AX8:BD8"/>
    <mergeCell ref="BE8:BI8"/>
    <mergeCell ref="BJ8:BP8"/>
    <mergeCell ref="BQ8:BV8"/>
    <mergeCell ref="BW8:CA8"/>
    <mergeCell ref="B7:R7"/>
    <mergeCell ref="S7:X7"/>
    <mergeCell ref="Y7:AF7"/>
    <mergeCell ref="AG7:AM7"/>
    <mergeCell ref="AN7:AR7"/>
    <mergeCell ref="AS7:AW7"/>
    <mergeCell ref="AX7:BD7"/>
    <mergeCell ref="BE7:BI7"/>
    <mergeCell ref="BJ7:BP7"/>
    <mergeCell ref="S9:X9"/>
    <mergeCell ref="Y9:AF9"/>
    <mergeCell ref="AG9:AM9"/>
    <mergeCell ref="AN9:AR9"/>
    <mergeCell ref="AS9:AW9"/>
    <mergeCell ref="AX9:BD9"/>
    <mergeCell ref="BE9:BI9"/>
    <mergeCell ref="BJ9:BP9"/>
    <mergeCell ref="BQ7:BV7"/>
    <mergeCell ref="BQ15:BV15"/>
    <mergeCell ref="BW15:CA15"/>
    <mergeCell ref="B16:R16"/>
    <mergeCell ref="S16:X16"/>
    <mergeCell ref="Y16:AF16"/>
    <mergeCell ref="AG16:AM16"/>
    <mergeCell ref="AN16:AR16"/>
    <mergeCell ref="AS16:AW16"/>
    <mergeCell ref="AX16:BD16"/>
    <mergeCell ref="BE16:BI16"/>
    <mergeCell ref="BJ16:BP16"/>
    <mergeCell ref="BQ16:BV16"/>
    <mergeCell ref="BW16:CA16"/>
    <mergeCell ref="B15:R15"/>
    <mergeCell ref="S15:X15"/>
    <mergeCell ref="Y15:AF15"/>
    <mergeCell ref="AG15:AM15"/>
    <mergeCell ref="AN15:AR15"/>
    <mergeCell ref="AS15:AW15"/>
    <mergeCell ref="AX15:BD15"/>
    <mergeCell ref="BE15:BI15"/>
    <mergeCell ref="BJ15:BP15"/>
    <mergeCell ref="BQ17:BV17"/>
    <mergeCell ref="BW17:CA17"/>
    <mergeCell ref="B18:R18"/>
    <mergeCell ref="S18:X18"/>
    <mergeCell ref="Y18:AF18"/>
    <mergeCell ref="AG18:AM18"/>
    <mergeCell ref="AN18:AR18"/>
    <mergeCell ref="AS18:AW18"/>
    <mergeCell ref="AX18:BD18"/>
    <mergeCell ref="BE18:BI18"/>
    <mergeCell ref="BJ18:BP18"/>
    <mergeCell ref="BQ18:BV18"/>
    <mergeCell ref="BW18:CA18"/>
    <mergeCell ref="B17:R17"/>
    <mergeCell ref="S17:X17"/>
    <mergeCell ref="Y17:AF17"/>
    <mergeCell ref="AG17:AM17"/>
    <mergeCell ref="AN17:AR17"/>
    <mergeCell ref="AS17:AW17"/>
    <mergeCell ref="AX17:BD17"/>
    <mergeCell ref="BE17:BI17"/>
    <mergeCell ref="BJ17:BP17"/>
    <mergeCell ref="B19:R19"/>
    <mergeCell ref="S19:X19"/>
    <mergeCell ref="Y19:AF19"/>
    <mergeCell ref="AG19:AM19"/>
    <mergeCell ref="AN19:AR19"/>
    <mergeCell ref="AS19:AW19"/>
    <mergeCell ref="AX19:BD19"/>
    <mergeCell ref="BE19:BI19"/>
    <mergeCell ref="BJ19:BP19"/>
    <mergeCell ref="AF26:AJ26"/>
    <mergeCell ref="AK26:AN26"/>
    <mergeCell ref="AO26:AR26"/>
    <mergeCell ref="AS26:AV26"/>
    <mergeCell ref="AW26:AZ26"/>
    <mergeCell ref="BA26:BE26"/>
    <mergeCell ref="BQ19:BV19"/>
    <mergeCell ref="BW19:CA19"/>
    <mergeCell ref="U23:AN23"/>
    <mergeCell ref="AW23:CA23"/>
    <mergeCell ref="Z24:AN24"/>
    <mergeCell ref="BA24:CA24"/>
    <mergeCell ref="Z25:AE25"/>
    <mergeCell ref="AF25:AJ25"/>
    <mergeCell ref="AK25:AN25"/>
    <mergeCell ref="AO25:AR25"/>
    <mergeCell ref="AS25:AV25"/>
    <mergeCell ref="BA25:BE25"/>
    <mergeCell ref="BF25:BI25"/>
    <mergeCell ref="BJ25:BN25"/>
    <mergeCell ref="BO25:BS25"/>
    <mergeCell ref="BT25:BX25"/>
    <mergeCell ref="BY25:CA25"/>
    <mergeCell ref="BO30:BU30"/>
    <mergeCell ref="BV30:CA30"/>
    <mergeCell ref="BF26:BI26"/>
    <mergeCell ref="BJ26:BN26"/>
    <mergeCell ref="BO26:BS26"/>
    <mergeCell ref="BT26:BX26"/>
    <mergeCell ref="BY26:CA26"/>
    <mergeCell ref="B27:T27"/>
    <mergeCell ref="U27:Y27"/>
    <mergeCell ref="Z27:AE27"/>
    <mergeCell ref="AF27:AJ27"/>
    <mergeCell ref="AK27:AN27"/>
    <mergeCell ref="AO27:AR27"/>
    <mergeCell ref="AS27:AV27"/>
    <mergeCell ref="AW27:AZ27"/>
    <mergeCell ref="BA27:BE27"/>
    <mergeCell ref="BF27:BI27"/>
    <mergeCell ref="BJ27:BN27"/>
    <mergeCell ref="BO27:BS27"/>
    <mergeCell ref="BT27:BX27"/>
    <mergeCell ref="BY27:CA27"/>
    <mergeCell ref="B26:T26"/>
    <mergeCell ref="U26:Y26"/>
    <mergeCell ref="Z26:AE26"/>
    <mergeCell ref="BJ31:BN31"/>
    <mergeCell ref="BO31:BU31"/>
    <mergeCell ref="BV31:CA31"/>
    <mergeCell ref="B32:T32"/>
    <mergeCell ref="U32:Y32"/>
    <mergeCell ref="Z32:AG32"/>
    <mergeCell ref="AH32:AN32"/>
    <mergeCell ref="AO32:AR32"/>
    <mergeCell ref="AS32:AV32"/>
    <mergeCell ref="AW32:AZ32"/>
    <mergeCell ref="BA32:BE32"/>
    <mergeCell ref="BF32:BI32"/>
    <mergeCell ref="BJ32:BN32"/>
    <mergeCell ref="BO32:BU32"/>
    <mergeCell ref="BV32:CA32"/>
    <mergeCell ref="B31:T31"/>
    <mergeCell ref="U31:Y31"/>
    <mergeCell ref="Z31:AG31"/>
    <mergeCell ref="AH31:AN31"/>
    <mergeCell ref="AO31:AR31"/>
    <mergeCell ref="AS31:AV31"/>
    <mergeCell ref="AW31:AZ31"/>
    <mergeCell ref="BA31:BE31"/>
    <mergeCell ref="BF31:BI31"/>
    <mergeCell ref="BJ33:BN33"/>
    <mergeCell ref="BO33:BU33"/>
    <mergeCell ref="BV33:CA33"/>
    <mergeCell ref="U34:AN34"/>
    <mergeCell ref="AW34:CA34"/>
    <mergeCell ref="Z35:AN35"/>
    <mergeCell ref="BA35:CA35"/>
    <mergeCell ref="Z36:AG36"/>
    <mergeCell ref="AH36:AN36"/>
    <mergeCell ref="AO36:AR36"/>
    <mergeCell ref="AS36:AV36"/>
    <mergeCell ref="BA36:BI36"/>
    <mergeCell ref="BJ36:BN36"/>
    <mergeCell ref="BO36:CA36"/>
    <mergeCell ref="U33:Y33"/>
    <mergeCell ref="Z33:AG33"/>
    <mergeCell ref="AH33:AN33"/>
    <mergeCell ref="AO33:AR33"/>
    <mergeCell ref="AS33:AV33"/>
    <mergeCell ref="AW33:AZ33"/>
    <mergeCell ref="BA33:BE33"/>
    <mergeCell ref="BF33:BI33"/>
    <mergeCell ref="BO37:CA37"/>
    <mergeCell ref="B38:T38"/>
    <mergeCell ref="U38:Y38"/>
    <mergeCell ref="Z38:AG38"/>
    <mergeCell ref="AH38:AN38"/>
    <mergeCell ref="AO38:AR38"/>
    <mergeCell ref="AS38:AV38"/>
    <mergeCell ref="AW38:AZ38"/>
    <mergeCell ref="BA38:BI38"/>
    <mergeCell ref="BJ38:BN38"/>
    <mergeCell ref="BO38:CA38"/>
    <mergeCell ref="B37:T37"/>
    <mergeCell ref="U37:Y37"/>
    <mergeCell ref="Z37:AG37"/>
    <mergeCell ref="AH37:AN37"/>
    <mergeCell ref="AO37:AR37"/>
    <mergeCell ref="AS37:AV37"/>
    <mergeCell ref="AW37:AZ37"/>
    <mergeCell ref="BA37:BI37"/>
    <mergeCell ref="BJ37:BN37"/>
    <mergeCell ref="BO39:CA39"/>
    <mergeCell ref="B40:T40"/>
    <mergeCell ref="U40:Y40"/>
    <mergeCell ref="Z40:AG40"/>
    <mergeCell ref="AH40:AN40"/>
    <mergeCell ref="AO40:AR40"/>
    <mergeCell ref="AS40:AV40"/>
    <mergeCell ref="AW40:AZ40"/>
    <mergeCell ref="BA40:BI40"/>
    <mergeCell ref="BJ40:BN40"/>
    <mergeCell ref="BO40:CA40"/>
    <mergeCell ref="B39:T39"/>
    <mergeCell ref="U39:Y39"/>
    <mergeCell ref="Z39:AG39"/>
    <mergeCell ref="AH39:AN39"/>
    <mergeCell ref="AO39:AR39"/>
    <mergeCell ref="AS39:AV39"/>
    <mergeCell ref="AW39:AZ39"/>
    <mergeCell ref="BA39:BI39"/>
    <mergeCell ref="BJ39:BN39"/>
    <mergeCell ref="BO41:CA41"/>
    <mergeCell ref="B42:T42"/>
    <mergeCell ref="U42:Y42"/>
    <mergeCell ref="Z42:AG42"/>
    <mergeCell ref="AH42:AN42"/>
    <mergeCell ref="AO42:AR42"/>
    <mergeCell ref="AS42:AV42"/>
    <mergeCell ref="AW42:AZ42"/>
    <mergeCell ref="BA42:BI42"/>
    <mergeCell ref="BJ42:BN42"/>
    <mergeCell ref="BO42:CA42"/>
    <mergeCell ref="B41:T41"/>
    <mergeCell ref="U41:Y41"/>
    <mergeCell ref="Z41:AG41"/>
    <mergeCell ref="AH41:AN41"/>
    <mergeCell ref="AO41:AR41"/>
    <mergeCell ref="AS41:AV41"/>
    <mergeCell ref="AW41:AZ41"/>
    <mergeCell ref="BA41:BI41"/>
    <mergeCell ref="BJ41:BN41"/>
    <mergeCell ref="BQ2:BV4"/>
    <mergeCell ref="BW2:CA4"/>
    <mergeCell ref="S3:X4"/>
    <mergeCell ref="Y3:AF4"/>
    <mergeCell ref="AG3:AM4"/>
    <mergeCell ref="AN3:AR4"/>
    <mergeCell ref="AS3:AW4"/>
    <mergeCell ref="BJ3:BP4"/>
    <mergeCell ref="B13:R14"/>
    <mergeCell ref="S13:X14"/>
    <mergeCell ref="Y13:AF14"/>
    <mergeCell ref="BQ9:BV9"/>
    <mergeCell ref="BW9:CA9"/>
    <mergeCell ref="AG13:AW13"/>
    <mergeCell ref="AX13:CA13"/>
    <mergeCell ref="AG14:AM14"/>
    <mergeCell ref="AN14:AR14"/>
    <mergeCell ref="AS14:AW14"/>
    <mergeCell ref="AX14:BD14"/>
    <mergeCell ref="BE14:BI14"/>
    <mergeCell ref="BJ14:BP14"/>
    <mergeCell ref="BQ14:BV14"/>
    <mergeCell ref="BW14:CA14"/>
    <mergeCell ref="B9:R9"/>
    <mergeCell ref="B23:T25"/>
    <mergeCell ref="AO23:AV24"/>
    <mergeCell ref="U24:Y25"/>
    <mergeCell ref="AW24:AZ25"/>
    <mergeCell ref="B28:T30"/>
    <mergeCell ref="AO28:AV29"/>
    <mergeCell ref="U29:Y30"/>
    <mergeCell ref="AW29:AZ30"/>
    <mergeCell ref="B34:T36"/>
    <mergeCell ref="AO34:AV35"/>
    <mergeCell ref="U35:Y36"/>
    <mergeCell ref="AW35:AZ36"/>
    <mergeCell ref="B33:T33"/>
    <mergeCell ref="U28:AN28"/>
    <mergeCell ref="AW28:CA28"/>
    <mergeCell ref="Z29:AN29"/>
    <mergeCell ref="BA29:CA29"/>
    <mergeCell ref="Z30:AG30"/>
    <mergeCell ref="AH30:AN30"/>
    <mergeCell ref="AO30:AR30"/>
    <mergeCell ref="AS30:AV30"/>
    <mergeCell ref="BA30:BE30"/>
    <mergeCell ref="BF30:BI30"/>
    <mergeCell ref="BJ30:BN30"/>
  </mergeCells>
  <phoneticPr fontId="2"/>
  <pageMargins left="0.23622047244094488" right="0.23622047244094488" top="0.74803149606299213" bottom="0.74803149606299213" header="0.31496062992125984" footer="0.31496062992125984"/>
  <pageSetup paperSize="9" scale="91" fitToWidth="0" orientation="portrait" r:id="rId1"/>
  <headerFooter>
    <oddFooter>&amp;C&amp;"BIZ UD明朝 Medium,標準"-62-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9"/>
  <sheetViews>
    <sheetView workbookViewId="0">
      <selection activeCell="A2" sqref="A2:B2"/>
    </sheetView>
  </sheetViews>
  <sheetFormatPr defaultRowHeight="13" x14ac:dyDescent="0.2"/>
  <cols>
    <col min="1" max="1" width="12.6328125" customWidth="1"/>
    <col min="2" max="2" width="15.6328125" customWidth="1"/>
    <col min="3" max="3" width="12.6328125" customWidth="1"/>
    <col min="4" max="4" width="15.6328125" customWidth="1"/>
    <col min="5" max="5" width="12.6328125" customWidth="1"/>
    <col min="6" max="6" width="15.6328125" customWidth="1"/>
    <col min="7" max="7" width="10.7265625" customWidth="1"/>
    <col min="8" max="8" width="10.6328125" customWidth="1"/>
    <col min="9" max="11" width="10.90625" customWidth="1"/>
    <col min="12" max="12" width="10.7265625" customWidth="1"/>
  </cols>
  <sheetData>
    <row r="1" spans="1:8" x14ac:dyDescent="0.2">
      <c r="A1" s="17" t="s">
        <v>166</v>
      </c>
      <c r="B1" s="54"/>
      <c r="C1" s="54"/>
      <c r="D1" s="54"/>
      <c r="E1" s="54"/>
      <c r="F1" s="54"/>
      <c r="G1" s="54"/>
    </row>
    <row r="2" spans="1:8" ht="20.149999999999999" customHeight="1" x14ac:dyDescent="0.2">
      <c r="A2" s="257" t="s">
        <v>167</v>
      </c>
      <c r="B2" s="258"/>
      <c r="C2" s="257" t="s">
        <v>18</v>
      </c>
      <c r="D2" s="259"/>
      <c r="E2" s="257" t="s">
        <v>168</v>
      </c>
      <c r="F2" s="259"/>
      <c r="G2" s="53"/>
      <c r="H2" s="8"/>
    </row>
    <row r="3" spans="1:8" ht="20.149999999999999" customHeight="1" x14ac:dyDescent="0.2">
      <c r="A3" s="107" t="s">
        <v>77</v>
      </c>
      <c r="B3" s="106" t="s">
        <v>206</v>
      </c>
      <c r="C3" s="107" t="s">
        <v>158</v>
      </c>
      <c r="D3" s="106" t="s">
        <v>206</v>
      </c>
      <c r="E3" s="107" t="s">
        <v>158</v>
      </c>
      <c r="F3" s="107" t="s">
        <v>206</v>
      </c>
      <c r="G3" s="53"/>
      <c r="H3" s="8"/>
    </row>
    <row r="4" spans="1:8" s="4" customFormat="1" ht="26" x14ac:dyDescent="0.2">
      <c r="A4" s="65" t="s">
        <v>197</v>
      </c>
      <c r="B4" s="66" t="s">
        <v>171</v>
      </c>
      <c r="C4" s="65" t="s">
        <v>288</v>
      </c>
      <c r="D4" s="66" t="s">
        <v>172</v>
      </c>
      <c r="E4" s="65" t="s">
        <v>288</v>
      </c>
      <c r="F4" s="67" t="s">
        <v>172</v>
      </c>
      <c r="G4" s="53"/>
      <c r="H4" s="8"/>
    </row>
    <row r="5" spans="1:8" s="4" customFormat="1" ht="26" x14ac:dyDescent="0.2">
      <c r="A5" s="68" t="s">
        <v>143</v>
      </c>
      <c r="B5" s="69" t="s">
        <v>176</v>
      </c>
      <c r="C5" s="68" t="s">
        <v>181</v>
      </c>
      <c r="D5" s="69" t="s">
        <v>175</v>
      </c>
      <c r="E5" s="68" t="s">
        <v>290</v>
      </c>
      <c r="F5" s="69" t="s">
        <v>177</v>
      </c>
      <c r="G5" s="53"/>
      <c r="H5" s="8"/>
    </row>
    <row r="6" spans="1:8" s="4" customFormat="1" ht="27" customHeight="1" x14ac:dyDescent="0.2">
      <c r="A6" s="264" t="s">
        <v>23</v>
      </c>
      <c r="B6" s="243" t="s">
        <v>179</v>
      </c>
      <c r="C6" s="70" t="s">
        <v>153</v>
      </c>
      <c r="D6" s="71" t="s">
        <v>173</v>
      </c>
      <c r="E6" s="260" t="s">
        <v>342</v>
      </c>
      <c r="F6" s="254"/>
      <c r="G6" s="53"/>
      <c r="H6" s="8"/>
    </row>
    <row r="7" spans="1:8" s="4" customFormat="1" ht="27" customHeight="1" x14ac:dyDescent="0.2">
      <c r="A7" s="242"/>
      <c r="B7" s="266"/>
      <c r="C7" s="72" t="s">
        <v>343</v>
      </c>
      <c r="D7" s="20" t="s">
        <v>48</v>
      </c>
      <c r="E7" s="261"/>
      <c r="F7" s="255"/>
      <c r="G7" s="53"/>
      <c r="H7" s="8"/>
    </row>
    <row r="8" spans="1:8" s="4" customFormat="1" ht="27" customHeight="1" x14ac:dyDescent="0.2">
      <c r="A8" s="265"/>
      <c r="B8" s="267"/>
      <c r="C8" s="16" t="s">
        <v>336</v>
      </c>
      <c r="D8" s="22" t="s">
        <v>337</v>
      </c>
      <c r="E8" s="262"/>
      <c r="F8" s="263"/>
      <c r="G8" s="53"/>
      <c r="H8" s="8"/>
    </row>
    <row r="9" spans="1:8" ht="17.25" customHeight="1" x14ac:dyDescent="0.2">
      <c r="A9" s="73"/>
      <c r="B9" s="73"/>
      <c r="C9" s="73"/>
      <c r="D9" s="73"/>
      <c r="E9" s="73"/>
      <c r="F9" s="10" t="s">
        <v>298</v>
      </c>
      <c r="G9" s="53"/>
      <c r="H9" s="8"/>
    </row>
    <row r="10" spans="1:8" ht="20.149999999999999" customHeight="1" x14ac:dyDescent="0.2">
      <c r="A10" s="257" t="s">
        <v>169</v>
      </c>
      <c r="B10" s="259"/>
      <c r="C10" s="257" t="s">
        <v>170</v>
      </c>
      <c r="D10" s="259"/>
      <c r="E10" s="257" t="s">
        <v>133</v>
      </c>
      <c r="F10" s="259"/>
      <c r="G10" s="53"/>
      <c r="H10" s="8"/>
    </row>
    <row r="11" spans="1:8" ht="20.149999999999999" customHeight="1" x14ac:dyDescent="0.2">
      <c r="A11" s="107" t="s">
        <v>158</v>
      </c>
      <c r="B11" s="106" t="s">
        <v>206</v>
      </c>
      <c r="C11" s="107" t="s">
        <v>158</v>
      </c>
      <c r="D11" s="106" t="s">
        <v>206</v>
      </c>
      <c r="E11" s="107" t="s">
        <v>158</v>
      </c>
      <c r="F11" s="107" t="s">
        <v>206</v>
      </c>
      <c r="G11" s="53"/>
      <c r="H11" s="8"/>
    </row>
    <row r="12" spans="1:8" ht="60" customHeight="1" x14ac:dyDescent="0.2">
      <c r="A12" s="65" t="s">
        <v>288</v>
      </c>
      <c r="B12" s="66" t="s">
        <v>313</v>
      </c>
      <c r="C12" s="248" t="s">
        <v>199</v>
      </c>
      <c r="D12" s="250" t="s">
        <v>174</v>
      </c>
      <c r="E12" s="65" t="s">
        <v>198</v>
      </c>
      <c r="F12" s="67" t="s">
        <v>175</v>
      </c>
      <c r="G12" s="53"/>
      <c r="H12" s="8"/>
    </row>
    <row r="13" spans="1:8" ht="26" x14ac:dyDescent="0.2">
      <c r="A13" s="248" t="s">
        <v>181</v>
      </c>
      <c r="B13" s="254" t="s">
        <v>36</v>
      </c>
      <c r="C13" s="249"/>
      <c r="D13" s="251"/>
      <c r="E13" s="50" t="s">
        <v>191</v>
      </c>
      <c r="F13" s="58" t="s">
        <v>8</v>
      </c>
      <c r="G13" s="53"/>
      <c r="H13" s="8"/>
    </row>
    <row r="14" spans="1:8" ht="27" customHeight="1" x14ac:dyDescent="0.2">
      <c r="A14" s="252"/>
      <c r="B14" s="255"/>
      <c r="C14" s="65" t="s">
        <v>200</v>
      </c>
      <c r="D14" s="66" t="s">
        <v>108</v>
      </c>
      <c r="E14" s="65" t="s">
        <v>200</v>
      </c>
      <c r="F14" s="67" t="s">
        <v>178</v>
      </c>
      <c r="G14" s="53"/>
      <c r="H14" s="8"/>
    </row>
    <row r="15" spans="1:8" ht="27" customHeight="1" x14ac:dyDescent="0.2">
      <c r="A15" s="253"/>
      <c r="B15" s="256"/>
      <c r="C15" s="65" t="s">
        <v>202</v>
      </c>
      <c r="D15" s="66" t="s">
        <v>178</v>
      </c>
      <c r="E15" s="65" t="s">
        <v>202</v>
      </c>
      <c r="F15" s="67" t="s">
        <v>2</v>
      </c>
      <c r="G15" s="53"/>
      <c r="H15" s="8"/>
    </row>
    <row r="16" spans="1:8" ht="27" customHeight="1" x14ac:dyDescent="0.2">
      <c r="A16" s="248" t="s">
        <v>153</v>
      </c>
      <c r="B16" s="254" t="s">
        <v>53</v>
      </c>
      <c r="C16" s="65" t="s">
        <v>203</v>
      </c>
      <c r="D16" s="66" t="s">
        <v>180</v>
      </c>
      <c r="E16" s="65" t="s">
        <v>203</v>
      </c>
      <c r="F16" s="67" t="s">
        <v>141</v>
      </c>
      <c r="G16" s="53"/>
      <c r="H16" s="8"/>
    </row>
    <row r="17" spans="1:8" ht="27" customHeight="1" x14ac:dyDescent="0.2">
      <c r="A17" s="252"/>
      <c r="B17" s="255"/>
      <c r="C17" s="74" t="s">
        <v>204</v>
      </c>
      <c r="D17" s="75" t="s">
        <v>178</v>
      </c>
      <c r="E17" s="74" t="s">
        <v>204</v>
      </c>
      <c r="F17" s="76" t="s">
        <v>183</v>
      </c>
      <c r="G17" s="53"/>
      <c r="H17" s="8"/>
    </row>
    <row r="18" spans="1:8" ht="27" customHeight="1" x14ac:dyDescent="0.2">
      <c r="A18" s="241" t="s">
        <v>184</v>
      </c>
      <c r="B18" s="243" t="s">
        <v>186</v>
      </c>
      <c r="C18" s="68" t="s">
        <v>34</v>
      </c>
      <c r="D18" s="69" t="s">
        <v>187</v>
      </c>
      <c r="E18" s="68" t="s">
        <v>34</v>
      </c>
      <c r="F18" s="77" t="s">
        <v>189</v>
      </c>
      <c r="G18" s="53"/>
      <c r="H18" s="8"/>
    </row>
    <row r="19" spans="1:8" ht="27" customHeight="1" x14ac:dyDescent="0.2">
      <c r="A19" s="242"/>
      <c r="B19" s="244"/>
      <c r="C19" s="68" t="s">
        <v>101</v>
      </c>
      <c r="D19" s="19" t="s">
        <v>190</v>
      </c>
      <c r="E19" s="65" t="s">
        <v>101</v>
      </c>
      <c r="F19" s="64" t="s">
        <v>192</v>
      </c>
      <c r="G19" s="53"/>
      <c r="H19" s="8"/>
    </row>
    <row r="20" spans="1:8" ht="27" customHeight="1" x14ac:dyDescent="0.2">
      <c r="A20" s="242"/>
      <c r="B20" s="244"/>
      <c r="C20" s="63" t="s">
        <v>205</v>
      </c>
      <c r="D20" s="19" t="s">
        <v>189</v>
      </c>
      <c r="E20" s="63" t="s">
        <v>205</v>
      </c>
      <c r="F20" s="64" t="s">
        <v>193</v>
      </c>
      <c r="G20" s="53"/>
      <c r="H20" s="8"/>
    </row>
    <row r="21" spans="1:8" s="4" customFormat="1" ht="27" customHeight="1" x14ac:dyDescent="0.2">
      <c r="A21" s="245" t="s">
        <v>329</v>
      </c>
      <c r="B21" s="247" t="s">
        <v>195</v>
      </c>
      <c r="C21" s="50" t="s">
        <v>295</v>
      </c>
      <c r="D21" s="49" t="s">
        <v>193</v>
      </c>
      <c r="E21" s="50" t="s">
        <v>295</v>
      </c>
      <c r="F21" s="78" t="s">
        <v>196</v>
      </c>
      <c r="G21" s="53"/>
      <c r="H21" s="8"/>
    </row>
    <row r="22" spans="1:8" s="4" customFormat="1" ht="27" customHeight="1" x14ac:dyDescent="0.2">
      <c r="A22" s="246"/>
      <c r="B22" s="247"/>
      <c r="C22" s="63" t="s">
        <v>344</v>
      </c>
      <c r="D22" s="19" t="s">
        <v>183</v>
      </c>
      <c r="E22" s="63" t="s">
        <v>344</v>
      </c>
      <c r="F22" s="64" t="s">
        <v>241</v>
      </c>
      <c r="G22" s="53"/>
      <c r="H22" s="8"/>
    </row>
    <row r="23" spans="1:8" s="4" customFormat="1" ht="27" customHeight="1" x14ac:dyDescent="0.2">
      <c r="A23" s="246"/>
      <c r="B23" s="247"/>
      <c r="C23" s="63" t="s">
        <v>330</v>
      </c>
      <c r="D23" s="19" t="s">
        <v>309</v>
      </c>
      <c r="E23" s="63" t="s">
        <v>118</v>
      </c>
      <c r="F23" s="64" t="s">
        <v>310</v>
      </c>
      <c r="G23" s="53"/>
      <c r="H23" s="8"/>
    </row>
    <row r="24" spans="1:8" s="4" customFormat="1" ht="27" customHeight="1" x14ac:dyDescent="0.2">
      <c r="A24" s="16" t="s">
        <v>328</v>
      </c>
      <c r="B24" s="19" t="s">
        <v>327</v>
      </c>
      <c r="C24" s="63" t="s">
        <v>325</v>
      </c>
      <c r="D24" s="19" t="s">
        <v>283</v>
      </c>
      <c r="E24" s="63" t="s">
        <v>325</v>
      </c>
      <c r="F24" s="64" t="s">
        <v>326</v>
      </c>
      <c r="G24" s="53"/>
      <c r="H24" s="8"/>
    </row>
    <row r="25" spans="1:8" x14ac:dyDescent="0.2">
      <c r="A25" s="73"/>
      <c r="B25" s="73"/>
      <c r="C25" s="73"/>
      <c r="D25" s="73"/>
      <c r="E25" s="73"/>
      <c r="F25" s="52" t="s">
        <v>71</v>
      </c>
      <c r="G25" s="53"/>
      <c r="H25" s="8"/>
    </row>
    <row r="26" spans="1:8" x14ac:dyDescent="0.2">
      <c r="A26" s="53"/>
      <c r="B26" s="53"/>
      <c r="C26" s="53"/>
      <c r="D26" s="53"/>
      <c r="E26" s="53"/>
      <c r="F26" s="53"/>
      <c r="G26" s="53"/>
      <c r="H26" s="8"/>
    </row>
    <row r="27" spans="1:8" x14ac:dyDescent="0.2">
      <c r="A27" s="8"/>
      <c r="B27" s="8"/>
      <c r="C27" s="8"/>
      <c r="D27" s="8"/>
      <c r="E27" s="8"/>
      <c r="F27" s="8"/>
      <c r="G27" s="8"/>
      <c r="H27" s="8"/>
    </row>
    <row r="28" spans="1:8" x14ac:dyDescent="0.2">
      <c r="A28" s="8"/>
      <c r="B28" s="8"/>
      <c r="C28" s="8"/>
      <c r="D28" s="8"/>
      <c r="E28" s="8"/>
      <c r="F28" s="8"/>
      <c r="G28" s="8"/>
      <c r="H28" s="8"/>
    </row>
    <row r="29" spans="1:8" x14ac:dyDescent="0.2">
      <c r="A29" s="8"/>
      <c r="B29" s="8"/>
      <c r="C29" s="8"/>
      <c r="D29" s="8"/>
      <c r="E29" s="8"/>
      <c r="F29" s="8"/>
      <c r="G29" s="8"/>
      <c r="H29" s="8"/>
    </row>
  </sheetData>
  <mergeCells count="19">
    <mergeCell ref="A2:B2"/>
    <mergeCell ref="C2:D2"/>
    <mergeCell ref="E2:F2"/>
    <mergeCell ref="A10:B10"/>
    <mergeCell ref="C10:D10"/>
    <mergeCell ref="E10:F10"/>
    <mergeCell ref="E6:F8"/>
    <mergeCell ref="A6:A8"/>
    <mergeCell ref="B6:B8"/>
    <mergeCell ref="D12:D13"/>
    <mergeCell ref="A13:A15"/>
    <mergeCell ref="B13:B15"/>
    <mergeCell ref="A16:A17"/>
    <mergeCell ref="B16:B17"/>
    <mergeCell ref="A18:A20"/>
    <mergeCell ref="B18:B20"/>
    <mergeCell ref="A21:A23"/>
    <mergeCell ref="B21:B23"/>
    <mergeCell ref="C12:C13"/>
  </mergeCells>
  <phoneticPr fontId="2"/>
  <pageMargins left="0.7" right="0.7" top="0.75" bottom="0.75" header="0.3" footer="0.3"/>
  <pageSetup paperSize="9" orientation="portrait" r:id="rId1"/>
  <headerFooter>
    <oddFooter>&amp;C&amp;"BIZ UD明朝 Medium,標準"-63-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O41"/>
  <sheetViews>
    <sheetView workbookViewId="0">
      <selection activeCell="A2" sqref="A2:J2"/>
    </sheetView>
  </sheetViews>
  <sheetFormatPr defaultRowHeight="13" x14ac:dyDescent="0.2"/>
  <cols>
    <col min="1" max="1" width="2.453125" customWidth="1"/>
    <col min="2" max="8" width="0.90625" customWidth="1"/>
    <col min="9" max="9" width="1.6328125" customWidth="1"/>
    <col min="10" max="19" width="0.90625" customWidth="1"/>
    <col min="20" max="20" width="1.6328125" customWidth="1"/>
    <col min="21" max="22" width="0.90625" customWidth="1"/>
    <col min="23" max="23" width="1.7265625" customWidth="1"/>
    <col min="24" max="35" width="0.90625" customWidth="1"/>
    <col min="36" max="36" width="2.36328125" customWidth="1"/>
    <col min="37" max="37" width="0.90625" customWidth="1"/>
    <col min="38" max="39" width="1.6328125" customWidth="1"/>
    <col min="40" max="41" width="0.90625" customWidth="1"/>
    <col min="42" max="42" width="1.6328125" customWidth="1"/>
    <col min="43" max="43" width="0.90625" customWidth="1"/>
    <col min="44" max="44" width="1.6328125" customWidth="1"/>
    <col min="45" max="46" width="0.90625" customWidth="1"/>
    <col min="47" max="47" width="1.6328125" customWidth="1"/>
    <col min="48" max="49" width="0.90625" customWidth="1"/>
    <col min="50" max="50" width="1.6328125" customWidth="1"/>
    <col min="51" max="54" width="0.90625" customWidth="1"/>
    <col min="55" max="56" width="1.6328125" customWidth="1"/>
    <col min="57" max="59" width="0.90625" customWidth="1"/>
    <col min="60" max="60" width="1.6328125" customWidth="1"/>
    <col min="61" max="67" width="0.90625" customWidth="1"/>
    <col min="68" max="68" width="2.7265625" customWidth="1"/>
    <col min="69" max="74" width="0.90625" customWidth="1"/>
    <col min="75" max="75" width="1.6328125" customWidth="1"/>
    <col min="76" max="79" width="0.90625" customWidth="1"/>
    <col min="80" max="80" width="3" customWidth="1"/>
    <col min="81" max="81" width="2.453125" customWidth="1"/>
    <col min="82" max="83" width="0.90625" customWidth="1"/>
    <col min="84" max="84" width="1.6328125" customWidth="1"/>
    <col min="85" max="86" width="0.90625" hidden="1" customWidth="1"/>
    <col min="87" max="87" width="0.36328125" hidden="1" customWidth="1"/>
    <col min="88" max="88" width="0.90625" hidden="1" customWidth="1"/>
    <col min="89" max="89" width="1.6328125" hidden="1" customWidth="1"/>
    <col min="90" max="90" width="0.6328125" customWidth="1"/>
    <col min="91" max="92" width="9" hidden="1" customWidth="1"/>
  </cols>
  <sheetData>
    <row r="1" spans="1:93" x14ac:dyDescent="0.2">
      <c r="A1" s="17" t="s">
        <v>227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10" t="s">
        <v>238</v>
      </c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</row>
    <row r="2" spans="1:93" ht="27" customHeight="1" x14ac:dyDescent="0.2">
      <c r="A2" s="352" t="s">
        <v>5</v>
      </c>
      <c r="B2" s="352"/>
      <c r="C2" s="352"/>
      <c r="D2" s="352"/>
      <c r="E2" s="352"/>
      <c r="F2" s="352"/>
      <c r="G2" s="352"/>
      <c r="H2" s="352"/>
      <c r="I2" s="352"/>
      <c r="J2" s="352"/>
      <c r="K2" s="257" t="s">
        <v>0</v>
      </c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3"/>
      <c r="X2" s="257" t="s">
        <v>345</v>
      </c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5"/>
      <c r="AK2" s="257" t="s">
        <v>207</v>
      </c>
      <c r="AL2" s="342"/>
      <c r="AM2" s="342"/>
      <c r="AN2" s="342"/>
      <c r="AO2" s="342"/>
      <c r="AP2" s="342"/>
      <c r="AQ2" s="342"/>
      <c r="AR2" s="342"/>
      <c r="AS2" s="342"/>
      <c r="AT2" s="343"/>
      <c r="AU2" s="353" t="s">
        <v>209</v>
      </c>
      <c r="AV2" s="238"/>
      <c r="AW2" s="238"/>
      <c r="AX2" s="238"/>
      <c r="AY2" s="238"/>
      <c r="AZ2" s="238"/>
      <c r="BA2" s="238"/>
      <c r="BB2" s="238"/>
      <c r="BC2" s="239"/>
      <c r="BD2" s="257" t="s">
        <v>210</v>
      </c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3"/>
      <c r="BQ2" s="353" t="s">
        <v>211</v>
      </c>
      <c r="BR2" s="238"/>
      <c r="BS2" s="238"/>
      <c r="BT2" s="238"/>
      <c r="BU2" s="238"/>
      <c r="BV2" s="238"/>
      <c r="BW2" s="238"/>
      <c r="BX2" s="238"/>
      <c r="BY2" s="238"/>
      <c r="BZ2" s="238"/>
      <c r="CA2" s="238"/>
      <c r="CB2" s="238"/>
      <c r="CC2" s="239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</row>
    <row r="3" spans="1:93" s="11" customFormat="1" ht="20.149999999999999" customHeight="1" x14ac:dyDescent="0.2">
      <c r="A3" s="332" t="s">
        <v>331</v>
      </c>
      <c r="B3" s="333"/>
      <c r="C3" s="333"/>
      <c r="D3" s="333"/>
      <c r="E3" s="333"/>
      <c r="F3" s="333"/>
      <c r="G3" s="333"/>
      <c r="H3" s="333"/>
      <c r="I3" s="333"/>
      <c r="J3" s="334"/>
      <c r="K3" s="335">
        <v>357</v>
      </c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7"/>
      <c r="X3" s="335">
        <v>223</v>
      </c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7"/>
      <c r="AK3" s="332" t="s">
        <v>229</v>
      </c>
      <c r="AL3" s="333"/>
      <c r="AM3" s="333"/>
      <c r="AN3" s="333"/>
      <c r="AO3" s="333"/>
      <c r="AP3" s="333"/>
      <c r="AQ3" s="333"/>
      <c r="AR3" s="333"/>
      <c r="AS3" s="333"/>
      <c r="AT3" s="334"/>
      <c r="AU3" s="349" t="s">
        <v>90</v>
      </c>
      <c r="AV3" s="350"/>
      <c r="AW3" s="350"/>
      <c r="AX3" s="350"/>
      <c r="AY3" s="350"/>
      <c r="AZ3" s="350"/>
      <c r="BA3" s="350"/>
      <c r="BB3" s="350"/>
      <c r="BC3" s="351"/>
      <c r="BD3" s="332" t="s">
        <v>230</v>
      </c>
      <c r="BE3" s="333"/>
      <c r="BF3" s="333"/>
      <c r="BG3" s="333"/>
      <c r="BH3" s="333"/>
      <c r="BI3" s="333"/>
      <c r="BJ3" s="333"/>
      <c r="BK3" s="333"/>
      <c r="BL3" s="333"/>
      <c r="BM3" s="333"/>
      <c r="BN3" s="333"/>
      <c r="BO3" s="333"/>
      <c r="BP3" s="334"/>
      <c r="BQ3" s="349" t="s">
        <v>228</v>
      </c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1"/>
      <c r="CD3" s="56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</row>
    <row r="4" spans="1:93" s="11" customFormat="1" ht="20.149999999999999" customHeight="1" x14ac:dyDescent="0.2">
      <c r="A4" s="332" t="s">
        <v>307</v>
      </c>
      <c r="B4" s="333"/>
      <c r="C4" s="333"/>
      <c r="D4" s="333"/>
      <c r="E4" s="333"/>
      <c r="F4" s="333"/>
      <c r="G4" s="333"/>
      <c r="H4" s="333"/>
      <c r="I4" s="333"/>
      <c r="J4" s="334"/>
      <c r="K4" s="335">
        <v>365</v>
      </c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7"/>
      <c r="X4" s="335">
        <v>229</v>
      </c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7"/>
      <c r="AK4" s="332" t="s">
        <v>229</v>
      </c>
      <c r="AL4" s="333"/>
      <c r="AM4" s="333"/>
      <c r="AN4" s="333"/>
      <c r="AO4" s="333"/>
      <c r="AP4" s="333"/>
      <c r="AQ4" s="333"/>
      <c r="AR4" s="333"/>
      <c r="AS4" s="333"/>
      <c r="AT4" s="334"/>
      <c r="AU4" s="349" t="s">
        <v>90</v>
      </c>
      <c r="AV4" s="350"/>
      <c r="AW4" s="350"/>
      <c r="AX4" s="350"/>
      <c r="AY4" s="350"/>
      <c r="AZ4" s="350"/>
      <c r="BA4" s="350"/>
      <c r="BB4" s="350"/>
      <c r="BC4" s="351"/>
      <c r="BD4" s="332" t="s">
        <v>230</v>
      </c>
      <c r="BE4" s="333"/>
      <c r="BF4" s="333"/>
      <c r="BG4" s="333"/>
      <c r="BH4" s="333"/>
      <c r="BI4" s="333"/>
      <c r="BJ4" s="333"/>
      <c r="BK4" s="333"/>
      <c r="BL4" s="333"/>
      <c r="BM4" s="333"/>
      <c r="BN4" s="333"/>
      <c r="BO4" s="333"/>
      <c r="BP4" s="334"/>
      <c r="BQ4" s="349" t="s">
        <v>228</v>
      </c>
      <c r="BR4" s="350"/>
      <c r="BS4" s="350"/>
      <c r="BT4" s="350"/>
      <c r="BU4" s="350"/>
      <c r="BV4" s="350"/>
      <c r="BW4" s="350"/>
      <c r="BX4" s="350"/>
      <c r="BY4" s="350"/>
      <c r="BZ4" s="350"/>
      <c r="CA4" s="350"/>
      <c r="CB4" s="350"/>
      <c r="CC4" s="351"/>
      <c r="CD4" s="56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</row>
    <row r="5" spans="1:93" s="11" customFormat="1" ht="20.149999999999999" customHeight="1" x14ac:dyDescent="0.2">
      <c r="A5" s="332" t="s">
        <v>67</v>
      </c>
      <c r="B5" s="333"/>
      <c r="C5" s="333"/>
      <c r="D5" s="333"/>
      <c r="E5" s="333"/>
      <c r="F5" s="333"/>
      <c r="G5" s="333"/>
      <c r="H5" s="333"/>
      <c r="I5" s="333"/>
      <c r="J5" s="334"/>
      <c r="K5" s="335">
        <v>361</v>
      </c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7"/>
      <c r="X5" s="335">
        <v>229</v>
      </c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7"/>
      <c r="AK5" s="332" t="s">
        <v>229</v>
      </c>
      <c r="AL5" s="333"/>
      <c r="AM5" s="333"/>
      <c r="AN5" s="333"/>
      <c r="AO5" s="333"/>
      <c r="AP5" s="333"/>
      <c r="AQ5" s="333"/>
      <c r="AR5" s="333"/>
      <c r="AS5" s="333"/>
      <c r="AT5" s="334"/>
      <c r="AU5" s="349" t="s">
        <v>90</v>
      </c>
      <c r="AV5" s="350"/>
      <c r="AW5" s="350"/>
      <c r="AX5" s="350"/>
      <c r="AY5" s="350"/>
      <c r="AZ5" s="350"/>
      <c r="BA5" s="350"/>
      <c r="BB5" s="350"/>
      <c r="BC5" s="351"/>
      <c r="BD5" s="332" t="s">
        <v>230</v>
      </c>
      <c r="BE5" s="333"/>
      <c r="BF5" s="333"/>
      <c r="BG5" s="333"/>
      <c r="BH5" s="333"/>
      <c r="BI5" s="333"/>
      <c r="BJ5" s="333"/>
      <c r="BK5" s="333"/>
      <c r="BL5" s="333"/>
      <c r="BM5" s="333"/>
      <c r="BN5" s="333"/>
      <c r="BO5" s="333"/>
      <c r="BP5" s="334"/>
      <c r="BQ5" s="349" t="s">
        <v>228</v>
      </c>
      <c r="BR5" s="350"/>
      <c r="BS5" s="350"/>
      <c r="BT5" s="350"/>
      <c r="BU5" s="350"/>
      <c r="BV5" s="350"/>
      <c r="BW5" s="350"/>
      <c r="BX5" s="350"/>
      <c r="BY5" s="350"/>
      <c r="BZ5" s="350"/>
      <c r="CA5" s="350"/>
      <c r="CB5" s="350"/>
      <c r="CC5" s="351"/>
      <c r="CD5" s="56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</row>
    <row r="6" spans="1:93" s="11" customFormat="1" ht="20.149999999999999" customHeight="1" x14ac:dyDescent="0.2">
      <c r="A6" s="332" t="s">
        <v>323</v>
      </c>
      <c r="B6" s="333"/>
      <c r="C6" s="333"/>
      <c r="D6" s="333"/>
      <c r="E6" s="333"/>
      <c r="F6" s="333"/>
      <c r="G6" s="333"/>
      <c r="H6" s="333"/>
      <c r="I6" s="333"/>
      <c r="J6" s="334"/>
      <c r="K6" s="335">
        <v>375</v>
      </c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7"/>
      <c r="X6" s="335">
        <v>234</v>
      </c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7"/>
      <c r="AK6" s="332" t="s">
        <v>229</v>
      </c>
      <c r="AL6" s="333"/>
      <c r="AM6" s="333"/>
      <c r="AN6" s="333"/>
      <c r="AO6" s="333"/>
      <c r="AP6" s="333"/>
      <c r="AQ6" s="333"/>
      <c r="AR6" s="333"/>
      <c r="AS6" s="333"/>
      <c r="AT6" s="334"/>
      <c r="AU6" s="349" t="s">
        <v>90</v>
      </c>
      <c r="AV6" s="350"/>
      <c r="AW6" s="350"/>
      <c r="AX6" s="350"/>
      <c r="AY6" s="350"/>
      <c r="AZ6" s="350"/>
      <c r="BA6" s="350"/>
      <c r="BB6" s="350"/>
      <c r="BC6" s="351"/>
      <c r="BD6" s="332" t="s">
        <v>230</v>
      </c>
      <c r="BE6" s="333"/>
      <c r="BF6" s="333"/>
      <c r="BG6" s="333"/>
      <c r="BH6" s="333"/>
      <c r="BI6" s="333"/>
      <c r="BJ6" s="333"/>
      <c r="BK6" s="333"/>
      <c r="BL6" s="333"/>
      <c r="BM6" s="333"/>
      <c r="BN6" s="333"/>
      <c r="BO6" s="333"/>
      <c r="BP6" s="334"/>
      <c r="BQ6" s="349" t="s">
        <v>228</v>
      </c>
      <c r="BR6" s="350"/>
      <c r="BS6" s="350"/>
      <c r="BT6" s="350"/>
      <c r="BU6" s="350"/>
      <c r="BV6" s="350"/>
      <c r="BW6" s="350"/>
      <c r="BX6" s="350"/>
      <c r="BY6" s="350"/>
      <c r="BZ6" s="350"/>
      <c r="CA6" s="350"/>
      <c r="CB6" s="350"/>
      <c r="CC6" s="351"/>
      <c r="CD6" s="56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</row>
    <row r="7" spans="1:93" s="11" customFormat="1" ht="20.149999999999999" customHeight="1" x14ac:dyDescent="0.2">
      <c r="A7" s="332" t="s">
        <v>278</v>
      </c>
      <c r="B7" s="333"/>
      <c r="C7" s="333"/>
      <c r="D7" s="333"/>
      <c r="E7" s="333"/>
      <c r="F7" s="333"/>
      <c r="G7" s="333"/>
      <c r="H7" s="333"/>
      <c r="I7" s="333"/>
      <c r="J7" s="334"/>
      <c r="K7" s="338">
        <v>384</v>
      </c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>
        <v>241</v>
      </c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2" t="s">
        <v>229</v>
      </c>
      <c r="AL7" s="333"/>
      <c r="AM7" s="333"/>
      <c r="AN7" s="333"/>
      <c r="AO7" s="333"/>
      <c r="AP7" s="333"/>
      <c r="AQ7" s="333"/>
      <c r="AR7" s="333"/>
      <c r="AS7" s="333"/>
      <c r="AT7" s="334"/>
      <c r="AU7" s="349" t="s">
        <v>90</v>
      </c>
      <c r="AV7" s="350"/>
      <c r="AW7" s="350"/>
      <c r="AX7" s="350"/>
      <c r="AY7" s="350"/>
      <c r="AZ7" s="350"/>
      <c r="BA7" s="350"/>
      <c r="BB7" s="350"/>
      <c r="BC7" s="351"/>
      <c r="BD7" s="332" t="s">
        <v>230</v>
      </c>
      <c r="BE7" s="333"/>
      <c r="BF7" s="333"/>
      <c r="BG7" s="333"/>
      <c r="BH7" s="333"/>
      <c r="BI7" s="333"/>
      <c r="BJ7" s="333"/>
      <c r="BK7" s="333"/>
      <c r="BL7" s="333"/>
      <c r="BM7" s="333"/>
      <c r="BN7" s="333"/>
      <c r="BO7" s="333"/>
      <c r="BP7" s="334"/>
      <c r="BQ7" s="349" t="s">
        <v>228</v>
      </c>
      <c r="BR7" s="350"/>
      <c r="BS7" s="350"/>
      <c r="BT7" s="350"/>
      <c r="BU7" s="350"/>
      <c r="BV7" s="350"/>
      <c r="BW7" s="350"/>
      <c r="BX7" s="350"/>
      <c r="BY7" s="350"/>
      <c r="BZ7" s="350"/>
      <c r="CA7" s="350"/>
      <c r="CB7" s="350"/>
      <c r="CC7" s="351"/>
      <c r="CD7" s="56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</row>
    <row r="8" spans="1:93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80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</row>
    <row r="9" spans="1:93" ht="13.5" customHeight="1" x14ac:dyDescent="0.2">
      <c r="A9" s="279" t="s">
        <v>5</v>
      </c>
      <c r="B9" s="280"/>
      <c r="C9" s="280"/>
      <c r="D9" s="280"/>
      <c r="E9" s="280"/>
      <c r="F9" s="280"/>
      <c r="G9" s="280"/>
      <c r="H9" s="280"/>
      <c r="I9" s="280"/>
      <c r="J9" s="280"/>
      <c r="K9" s="279" t="s">
        <v>212</v>
      </c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3"/>
      <c r="X9" s="280" t="s">
        <v>182</v>
      </c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3"/>
      <c r="AK9" s="280" t="s">
        <v>213</v>
      </c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340"/>
      <c r="BR9" s="340"/>
      <c r="BS9" s="340"/>
      <c r="BT9" s="340"/>
      <c r="BU9" s="340"/>
      <c r="BV9" s="340"/>
      <c r="BW9" s="340"/>
      <c r="BX9" s="340"/>
      <c r="BY9" s="340"/>
      <c r="BZ9" s="340"/>
      <c r="CA9" s="340"/>
      <c r="CB9" s="340"/>
      <c r="CC9" s="341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</row>
    <row r="10" spans="1:93" ht="13.5" customHeight="1" x14ac:dyDescent="0.2">
      <c r="A10" s="281"/>
      <c r="B10" s="282"/>
      <c r="C10" s="282"/>
      <c r="D10" s="282"/>
      <c r="E10" s="282"/>
      <c r="F10" s="282"/>
      <c r="G10" s="282"/>
      <c r="H10" s="282"/>
      <c r="I10" s="282"/>
      <c r="J10" s="282"/>
      <c r="K10" s="284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6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6"/>
      <c r="AK10" s="257" t="s">
        <v>214</v>
      </c>
      <c r="AL10" s="342"/>
      <c r="AM10" s="342"/>
      <c r="AN10" s="342"/>
      <c r="AO10" s="342"/>
      <c r="AP10" s="342"/>
      <c r="AQ10" s="342"/>
      <c r="AR10" s="342"/>
      <c r="AS10" s="342"/>
      <c r="AT10" s="343"/>
      <c r="AU10" s="257" t="s">
        <v>215</v>
      </c>
      <c r="AV10" s="342"/>
      <c r="AW10" s="342"/>
      <c r="AX10" s="342"/>
      <c r="AY10" s="342"/>
      <c r="AZ10" s="342"/>
      <c r="BA10" s="342"/>
      <c r="BB10" s="342"/>
      <c r="BC10" s="343"/>
      <c r="BD10" s="257" t="s">
        <v>44</v>
      </c>
      <c r="BE10" s="342"/>
      <c r="BF10" s="342"/>
      <c r="BG10" s="342"/>
      <c r="BH10" s="342"/>
      <c r="BI10" s="342"/>
      <c r="BJ10" s="342"/>
      <c r="BK10" s="342"/>
      <c r="BL10" s="342"/>
      <c r="BM10" s="342"/>
      <c r="BN10" s="342"/>
      <c r="BO10" s="342"/>
      <c r="BP10" s="343"/>
      <c r="BQ10" s="344" t="s">
        <v>10</v>
      </c>
      <c r="BR10" s="344"/>
      <c r="BS10" s="344"/>
      <c r="BT10" s="344"/>
      <c r="BU10" s="344"/>
      <c r="BV10" s="344"/>
      <c r="BW10" s="344"/>
      <c r="BX10" s="344"/>
      <c r="BY10" s="344"/>
      <c r="BZ10" s="344"/>
      <c r="CA10" s="344"/>
      <c r="CB10" s="344"/>
      <c r="CC10" s="345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</row>
    <row r="11" spans="1:93" s="11" customFormat="1" ht="20.149999999999999" customHeight="1" x14ac:dyDescent="0.2">
      <c r="A11" s="346" t="s">
        <v>331</v>
      </c>
      <c r="B11" s="347"/>
      <c r="C11" s="347"/>
      <c r="D11" s="347"/>
      <c r="E11" s="347"/>
      <c r="F11" s="347"/>
      <c r="G11" s="347"/>
      <c r="H11" s="347"/>
      <c r="I11" s="347"/>
      <c r="J11" s="348"/>
      <c r="K11" s="332" t="s">
        <v>296</v>
      </c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4"/>
      <c r="X11" s="335">
        <v>22</v>
      </c>
      <c r="Y11" s="336"/>
      <c r="Z11" s="336"/>
      <c r="AA11" s="336"/>
      <c r="AB11" s="336"/>
      <c r="AC11" s="336"/>
      <c r="AD11" s="336"/>
      <c r="AE11" s="336"/>
      <c r="AF11" s="336"/>
      <c r="AG11" s="336"/>
      <c r="AH11" s="336"/>
      <c r="AI11" s="336"/>
      <c r="AJ11" s="337"/>
      <c r="AK11" s="332">
        <v>82</v>
      </c>
      <c r="AL11" s="333"/>
      <c r="AM11" s="333"/>
      <c r="AN11" s="333"/>
      <c r="AO11" s="333"/>
      <c r="AP11" s="333"/>
      <c r="AQ11" s="333"/>
      <c r="AR11" s="333"/>
      <c r="AS11" s="333"/>
      <c r="AT11" s="334"/>
      <c r="AU11" s="332">
        <v>3</v>
      </c>
      <c r="AV11" s="333"/>
      <c r="AW11" s="333"/>
      <c r="AX11" s="333"/>
      <c r="AY11" s="333"/>
      <c r="AZ11" s="333"/>
      <c r="BA11" s="333"/>
      <c r="BB11" s="333"/>
      <c r="BC11" s="334"/>
      <c r="BD11" s="332">
        <v>7</v>
      </c>
      <c r="BE11" s="333"/>
      <c r="BF11" s="333"/>
      <c r="BG11" s="333"/>
      <c r="BH11" s="333"/>
      <c r="BI11" s="333"/>
      <c r="BJ11" s="333"/>
      <c r="BK11" s="333"/>
      <c r="BL11" s="333"/>
      <c r="BM11" s="333"/>
      <c r="BN11" s="333"/>
      <c r="BO11" s="333"/>
      <c r="BP11" s="334"/>
      <c r="BQ11" s="332">
        <v>15</v>
      </c>
      <c r="BR11" s="333"/>
      <c r="BS11" s="333"/>
      <c r="BT11" s="333"/>
      <c r="BU11" s="333"/>
      <c r="BV11" s="333"/>
      <c r="BW11" s="333"/>
      <c r="BX11" s="333"/>
      <c r="BY11" s="333"/>
      <c r="BZ11" s="333"/>
      <c r="CA11" s="333"/>
      <c r="CB11" s="333"/>
      <c r="CC11" s="334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</row>
    <row r="12" spans="1:93" s="11" customFormat="1" ht="20.149999999999999" customHeight="1" x14ac:dyDescent="0.2">
      <c r="A12" s="332" t="s">
        <v>307</v>
      </c>
      <c r="B12" s="333"/>
      <c r="C12" s="333"/>
      <c r="D12" s="333"/>
      <c r="E12" s="333"/>
      <c r="F12" s="333"/>
      <c r="G12" s="333"/>
      <c r="H12" s="333"/>
      <c r="I12" s="333"/>
      <c r="J12" s="334"/>
      <c r="K12" s="332" t="s">
        <v>296</v>
      </c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4"/>
      <c r="X12" s="335">
        <v>24</v>
      </c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7"/>
      <c r="AK12" s="332">
        <v>81</v>
      </c>
      <c r="AL12" s="333"/>
      <c r="AM12" s="333"/>
      <c r="AN12" s="333"/>
      <c r="AO12" s="333"/>
      <c r="AP12" s="333"/>
      <c r="AQ12" s="333"/>
      <c r="AR12" s="333"/>
      <c r="AS12" s="333"/>
      <c r="AT12" s="334"/>
      <c r="AU12" s="332">
        <v>3</v>
      </c>
      <c r="AV12" s="333"/>
      <c r="AW12" s="333"/>
      <c r="AX12" s="333"/>
      <c r="AY12" s="333"/>
      <c r="AZ12" s="333"/>
      <c r="BA12" s="333"/>
      <c r="BB12" s="333"/>
      <c r="BC12" s="334"/>
      <c r="BD12" s="332">
        <v>7</v>
      </c>
      <c r="BE12" s="333"/>
      <c r="BF12" s="333"/>
      <c r="BG12" s="333"/>
      <c r="BH12" s="333"/>
      <c r="BI12" s="333"/>
      <c r="BJ12" s="333"/>
      <c r="BK12" s="333"/>
      <c r="BL12" s="333"/>
      <c r="BM12" s="333"/>
      <c r="BN12" s="333"/>
      <c r="BO12" s="333"/>
      <c r="BP12" s="334"/>
      <c r="BQ12" s="332">
        <v>16</v>
      </c>
      <c r="BR12" s="333"/>
      <c r="BS12" s="333"/>
      <c r="BT12" s="333"/>
      <c r="BU12" s="333"/>
      <c r="BV12" s="333"/>
      <c r="BW12" s="333"/>
      <c r="BX12" s="333"/>
      <c r="BY12" s="333"/>
      <c r="BZ12" s="333"/>
      <c r="CA12" s="333"/>
      <c r="CB12" s="333"/>
      <c r="CC12" s="334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</row>
    <row r="13" spans="1:93" s="11" customFormat="1" ht="20.149999999999999" customHeight="1" x14ac:dyDescent="0.2">
      <c r="A13" s="332" t="s">
        <v>67</v>
      </c>
      <c r="B13" s="333"/>
      <c r="C13" s="333"/>
      <c r="D13" s="333"/>
      <c r="E13" s="333"/>
      <c r="F13" s="333"/>
      <c r="G13" s="333"/>
      <c r="H13" s="333"/>
      <c r="I13" s="333"/>
      <c r="J13" s="334"/>
      <c r="K13" s="332" t="s">
        <v>126</v>
      </c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4"/>
      <c r="X13" s="335">
        <v>23</v>
      </c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7"/>
      <c r="AK13" s="332">
        <v>80</v>
      </c>
      <c r="AL13" s="333"/>
      <c r="AM13" s="333"/>
      <c r="AN13" s="333"/>
      <c r="AO13" s="333"/>
      <c r="AP13" s="333"/>
      <c r="AQ13" s="333"/>
      <c r="AR13" s="333"/>
      <c r="AS13" s="333"/>
      <c r="AT13" s="334"/>
      <c r="AU13" s="332">
        <v>3</v>
      </c>
      <c r="AV13" s="333"/>
      <c r="AW13" s="333"/>
      <c r="AX13" s="333"/>
      <c r="AY13" s="333"/>
      <c r="AZ13" s="333"/>
      <c r="BA13" s="333"/>
      <c r="BB13" s="333"/>
      <c r="BC13" s="334"/>
      <c r="BD13" s="332">
        <v>6</v>
      </c>
      <c r="BE13" s="333"/>
      <c r="BF13" s="333"/>
      <c r="BG13" s="333"/>
      <c r="BH13" s="333"/>
      <c r="BI13" s="333"/>
      <c r="BJ13" s="333"/>
      <c r="BK13" s="333"/>
      <c r="BL13" s="333"/>
      <c r="BM13" s="333"/>
      <c r="BN13" s="333"/>
      <c r="BO13" s="333"/>
      <c r="BP13" s="334"/>
      <c r="BQ13" s="332">
        <v>15</v>
      </c>
      <c r="BR13" s="333"/>
      <c r="BS13" s="333"/>
      <c r="BT13" s="333"/>
      <c r="BU13" s="333"/>
      <c r="BV13" s="333"/>
      <c r="BW13" s="333"/>
      <c r="BX13" s="333"/>
      <c r="BY13" s="333"/>
      <c r="BZ13" s="333"/>
      <c r="CA13" s="333"/>
      <c r="CB13" s="333"/>
      <c r="CC13" s="334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</row>
    <row r="14" spans="1:93" s="11" customFormat="1" ht="20.149999999999999" customHeight="1" x14ac:dyDescent="0.2">
      <c r="A14" s="332" t="s">
        <v>323</v>
      </c>
      <c r="B14" s="333"/>
      <c r="C14" s="333"/>
      <c r="D14" s="333"/>
      <c r="E14" s="333"/>
      <c r="F14" s="333"/>
      <c r="G14" s="333"/>
      <c r="H14" s="333"/>
      <c r="I14" s="333"/>
      <c r="J14" s="334"/>
      <c r="K14" s="332" t="s">
        <v>126</v>
      </c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4"/>
      <c r="X14" s="335">
        <v>24</v>
      </c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7"/>
      <c r="AK14" s="332">
        <v>85</v>
      </c>
      <c r="AL14" s="333"/>
      <c r="AM14" s="333"/>
      <c r="AN14" s="333"/>
      <c r="AO14" s="333"/>
      <c r="AP14" s="333"/>
      <c r="AQ14" s="333"/>
      <c r="AR14" s="333"/>
      <c r="AS14" s="333"/>
      <c r="AT14" s="334"/>
      <c r="AU14" s="332">
        <v>4</v>
      </c>
      <c r="AV14" s="333"/>
      <c r="AW14" s="333"/>
      <c r="AX14" s="333"/>
      <c r="AY14" s="333"/>
      <c r="AZ14" s="333"/>
      <c r="BA14" s="333"/>
      <c r="BB14" s="333"/>
      <c r="BC14" s="334"/>
      <c r="BD14" s="332">
        <v>6</v>
      </c>
      <c r="BE14" s="333"/>
      <c r="BF14" s="333"/>
      <c r="BG14" s="333"/>
      <c r="BH14" s="333"/>
      <c r="BI14" s="333"/>
      <c r="BJ14" s="333"/>
      <c r="BK14" s="333"/>
      <c r="BL14" s="333"/>
      <c r="BM14" s="333"/>
      <c r="BN14" s="333"/>
      <c r="BO14" s="333"/>
      <c r="BP14" s="334"/>
      <c r="BQ14" s="332">
        <v>17</v>
      </c>
      <c r="BR14" s="333"/>
      <c r="BS14" s="333"/>
      <c r="BT14" s="333"/>
      <c r="BU14" s="333"/>
      <c r="BV14" s="333"/>
      <c r="BW14" s="333"/>
      <c r="BX14" s="333"/>
      <c r="BY14" s="333"/>
      <c r="BZ14" s="333"/>
      <c r="CA14" s="333"/>
      <c r="CB14" s="333"/>
      <c r="CC14" s="334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</row>
    <row r="15" spans="1:93" s="11" customFormat="1" ht="20.149999999999999" customHeight="1" x14ac:dyDescent="0.2">
      <c r="A15" s="332" t="s">
        <v>278</v>
      </c>
      <c r="B15" s="333"/>
      <c r="C15" s="333"/>
      <c r="D15" s="333"/>
      <c r="E15" s="333"/>
      <c r="F15" s="333"/>
      <c r="G15" s="333"/>
      <c r="H15" s="333"/>
      <c r="I15" s="333"/>
      <c r="J15" s="334"/>
      <c r="K15" s="332" t="s">
        <v>126</v>
      </c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4"/>
      <c r="X15" s="338">
        <v>24</v>
      </c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9">
        <v>88</v>
      </c>
      <c r="AL15" s="339"/>
      <c r="AM15" s="339"/>
      <c r="AN15" s="339"/>
      <c r="AO15" s="339"/>
      <c r="AP15" s="339"/>
      <c r="AQ15" s="339"/>
      <c r="AR15" s="339"/>
      <c r="AS15" s="339"/>
      <c r="AT15" s="339"/>
      <c r="AU15" s="339">
        <v>4</v>
      </c>
      <c r="AV15" s="339"/>
      <c r="AW15" s="339"/>
      <c r="AX15" s="339"/>
      <c r="AY15" s="339"/>
      <c r="AZ15" s="339"/>
      <c r="BA15" s="339"/>
      <c r="BB15" s="339"/>
      <c r="BC15" s="339"/>
      <c r="BD15" s="339">
        <v>6</v>
      </c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>
        <v>16</v>
      </c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339"/>
      <c r="CC15" s="33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</row>
    <row r="16" spans="1:93" x14ac:dyDescent="0.2">
      <c r="A16" s="17" t="s">
        <v>217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0" t="s">
        <v>111</v>
      </c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</row>
    <row r="17" spans="1:93" x14ac:dyDescent="0.2">
      <c r="A17" s="43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43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</row>
    <row r="18" spans="1:9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</row>
    <row r="19" spans="1:93" x14ac:dyDescent="0.2">
      <c r="A19" s="17" t="s">
        <v>224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0" t="s">
        <v>226</v>
      </c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</row>
    <row r="20" spans="1:93" s="12" customFormat="1" ht="22" customHeight="1" x14ac:dyDescent="0.2">
      <c r="A20" s="327" t="s">
        <v>233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9"/>
      <c r="U20" s="327" t="s">
        <v>4</v>
      </c>
      <c r="V20" s="328"/>
      <c r="W20" s="328"/>
      <c r="X20" s="328"/>
      <c r="Y20" s="329"/>
      <c r="Z20" s="327" t="s">
        <v>322</v>
      </c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9"/>
      <c r="AL20" s="327" t="s">
        <v>308</v>
      </c>
      <c r="AM20" s="328"/>
      <c r="AN20" s="328"/>
      <c r="AO20" s="328"/>
      <c r="AP20" s="328"/>
      <c r="AQ20" s="328"/>
      <c r="AR20" s="328"/>
      <c r="AS20" s="328"/>
      <c r="AT20" s="328"/>
      <c r="AU20" s="329"/>
      <c r="AV20" s="327" t="s">
        <v>315</v>
      </c>
      <c r="AW20" s="328"/>
      <c r="AX20" s="328"/>
      <c r="AY20" s="328"/>
      <c r="AZ20" s="328"/>
      <c r="BA20" s="328"/>
      <c r="BB20" s="328"/>
      <c r="BC20" s="328"/>
      <c r="BD20" s="328"/>
      <c r="BE20" s="328"/>
      <c r="BF20" s="329"/>
      <c r="BG20" s="327" t="s">
        <v>320</v>
      </c>
      <c r="BH20" s="328"/>
      <c r="BI20" s="328"/>
      <c r="BJ20" s="328"/>
      <c r="BK20" s="328"/>
      <c r="BL20" s="328"/>
      <c r="BM20" s="328"/>
      <c r="BN20" s="328"/>
      <c r="BO20" s="328"/>
      <c r="BP20" s="329"/>
      <c r="BQ20" s="327" t="s">
        <v>201</v>
      </c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330"/>
      <c r="CC20" s="331"/>
      <c r="CD20" s="331"/>
      <c r="CE20" s="331"/>
      <c r="CF20" s="331"/>
      <c r="CG20" s="331"/>
      <c r="CH20" s="331"/>
      <c r="CI20" s="331"/>
      <c r="CJ20" s="331"/>
      <c r="CK20" s="331"/>
      <c r="CL20" s="331"/>
      <c r="CM20" s="331"/>
      <c r="CN20" s="331"/>
      <c r="CO20" s="81"/>
    </row>
    <row r="21" spans="1:93" s="4" customFormat="1" ht="22" customHeight="1" x14ac:dyDescent="0.2">
      <c r="A21" s="287" t="s">
        <v>232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9"/>
      <c r="U21" s="302" t="s">
        <v>26</v>
      </c>
      <c r="V21" s="303"/>
      <c r="W21" s="303"/>
      <c r="X21" s="303"/>
      <c r="Y21" s="304"/>
      <c r="Z21" s="308">
        <v>20566104</v>
      </c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10"/>
      <c r="AL21" s="308">
        <v>18750463</v>
      </c>
      <c r="AM21" s="309"/>
      <c r="AN21" s="309"/>
      <c r="AO21" s="309"/>
      <c r="AP21" s="309"/>
      <c r="AQ21" s="309"/>
      <c r="AR21" s="309"/>
      <c r="AS21" s="309"/>
      <c r="AT21" s="309"/>
      <c r="AU21" s="310"/>
      <c r="AV21" s="308">
        <v>16878463</v>
      </c>
      <c r="AW21" s="309"/>
      <c r="AX21" s="309"/>
      <c r="AY21" s="309"/>
      <c r="AZ21" s="309"/>
      <c r="BA21" s="309"/>
      <c r="BB21" s="309"/>
      <c r="BC21" s="309"/>
      <c r="BD21" s="309"/>
      <c r="BE21" s="309"/>
      <c r="BF21" s="310"/>
      <c r="BG21" s="308">
        <v>17322013</v>
      </c>
      <c r="BH21" s="309"/>
      <c r="BI21" s="309"/>
      <c r="BJ21" s="309"/>
      <c r="BK21" s="309"/>
      <c r="BL21" s="309"/>
      <c r="BM21" s="309"/>
      <c r="BN21" s="309"/>
      <c r="BO21" s="309"/>
      <c r="BP21" s="310"/>
      <c r="BQ21" s="308">
        <v>17803782</v>
      </c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22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54"/>
    </row>
    <row r="22" spans="1:93" s="4" customFormat="1" ht="22" customHeight="1" x14ac:dyDescent="0.2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2"/>
      <c r="U22" s="302" t="s">
        <v>218</v>
      </c>
      <c r="V22" s="303"/>
      <c r="W22" s="303"/>
      <c r="X22" s="303"/>
      <c r="Y22" s="304"/>
      <c r="Z22" s="308">
        <v>19781067</v>
      </c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10"/>
      <c r="AL22" s="308">
        <v>17786042</v>
      </c>
      <c r="AM22" s="309"/>
      <c r="AN22" s="309"/>
      <c r="AO22" s="309"/>
      <c r="AP22" s="309"/>
      <c r="AQ22" s="309"/>
      <c r="AR22" s="309"/>
      <c r="AS22" s="309"/>
      <c r="AT22" s="309"/>
      <c r="AU22" s="310"/>
      <c r="AV22" s="308">
        <v>16044101</v>
      </c>
      <c r="AW22" s="309"/>
      <c r="AX22" s="309"/>
      <c r="AY22" s="309"/>
      <c r="AZ22" s="309"/>
      <c r="BA22" s="309"/>
      <c r="BB22" s="309"/>
      <c r="BC22" s="309"/>
      <c r="BD22" s="309"/>
      <c r="BE22" s="309"/>
      <c r="BF22" s="310"/>
      <c r="BG22" s="308">
        <v>16661435</v>
      </c>
      <c r="BH22" s="309"/>
      <c r="BI22" s="309"/>
      <c r="BJ22" s="309"/>
      <c r="BK22" s="309"/>
      <c r="BL22" s="309"/>
      <c r="BM22" s="309"/>
      <c r="BN22" s="309"/>
      <c r="BO22" s="309"/>
      <c r="BP22" s="310"/>
      <c r="BQ22" s="308">
        <v>17057986</v>
      </c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22"/>
      <c r="CC22" s="278"/>
      <c r="CD22" s="278"/>
      <c r="CE22" s="278"/>
      <c r="CF22" s="278"/>
      <c r="CG22" s="278"/>
      <c r="CH22" s="278"/>
      <c r="CI22" s="278"/>
      <c r="CJ22" s="278"/>
      <c r="CK22" s="278"/>
      <c r="CL22" s="278"/>
      <c r="CM22" s="278"/>
      <c r="CN22" s="278"/>
      <c r="CO22" s="54"/>
    </row>
    <row r="23" spans="1:93" s="4" customFormat="1" ht="22" customHeight="1" x14ac:dyDescent="0.2">
      <c r="A23" s="301" t="s">
        <v>234</v>
      </c>
      <c r="B23" s="293" t="s">
        <v>236</v>
      </c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4"/>
      <c r="U23" s="302" t="s">
        <v>26</v>
      </c>
      <c r="V23" s="303"/>
      <c r="W23" s="303"/>
      <c r="X23" s="303"/>
      <c r="Y23" s="304"/>
      <c r="Z23" s="308">
        <v>3015698</v>
      </c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10"/>
      <c r="AL23" s="308">
        <v>3287014</v>
      </c>
      <c r="AM23" s="309"/>
      <c r="AN23" s="309"/>
      <c r="AO23" s="309"/>
      <c r="AP23" s="309"/>
      <c r="AQ23" s="309"/>
      <c r="AR23" s="309"/>
      <c r="AS23" s="309"/>
      <c r="AT23" s="309"/>
      <c r="AU23" s="310"/>
      <c r="AV23" s="308">
        <v>2996109</v>
      </c>
      <c r="AW23" s="309"/>
      <c r="AX23" s="309"/>
      <c r="AY23" s="309"/>
      <c r="AZ23" s="309"/>
      <c r="BA23" s="309"/>
      <c r="BB23" s="309"/>
      <c r="BC23" s="309"/>
      <c r="BD23" s="309"/>
      <c r="BE23" s="309"/>
      <c r="BF23" s="310"/>
      <c r="BG23" s="308">
        <v>2987835</v>
      </c>
      <c r="BH23" s="309"/>
      <c r="BI23" s="309"/>
      <c r="BJ23" s="309"/>
      <c r="BK23" s="309"/>
      <c r="BL23" s="309"/>
      <c r="BM23" s="309"/>
      <c r="BN23" s="309"/>
      <c r="BO23" s="309"/>
      <c r="BP23" s="310"/>
      <c r="BQ23" s="308">
        <v>2943067</v>
      </c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22"/>
      <c r="CC23" s="278"/>
      <c r="CD23" s="278"/>
      <c r="CE23" s="278"/>
      <c r="CF23" s="278"/>
      <c r="CG23" s="278"/>
      <c r="CH23" s="278"/>
      <c r="CI23" s="278"/>
      <c r="CJ23" s="278"/>
      <c r="CK23" s="278"/>
      <c r="CL23" s="278"/>
      <c r="CM23" s="278"/>
      <c r="CN23" s="278"/>
      <c r="CO23" s="54"/>
    </row>
    <row r="24" spans="1:93" s="4" customFormat="1" ht="22" customHeight="1" x14ac:dyDescent="0.2">
      <c r="A24" s="301"/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6"/>
      <c r="U24" s="302" t="s">
        <v>218</v>
      </c>
      <c r="V24" s="303"/>
      <c r="W24" s="303"/>
      <c r="X24" s="303"/>
      <c r="Y24" s="304"/>
      <c r="Z24" s="308">
        <v>2905419</v>
      </c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10"/>
      <c r="AL24" s="308">
        <v>3233205</v>
      </c>
      <c r="AM24" s="309"/>
      <c r="AN24" s="309"/>
      <c r="AO24" s="309"/>
      <c r="AP24" s="309"/>
      <c r="AQ24" s="309"/>
      <c r="AR24" s="309"/>
      <c r="AS24" s="309"/>
      <c r="AT24" s="309"/>
      <c r="AU24" s="310"/>
      <c r="AV24" s="308">
        <v>2950012</v>
      </c>
      <c r="AW24" s="309"/>
      <c r="AX24" s="309"/>
      <c r="AY24" s="309"/>
      <c r="AZ24" s="309"/>
      <c r="BA24" s="309"/>
      <c r="BB24" s="309"/>
      <c r="BC24" s="309"/>
      <c r="BD24" s="309"/>
      <c r="BE24" s="309"/>
      <c r="BF24" s="310"/>
      <c r="BG24" s="308">
        <v>2941171</v>
      </c>
      <c r="BH24" s="309"/>
      <c r="BI24" s="309"/>
      <c r="BJ24" s="309"/>
      <c r="BK24" s="309"/>
      <c r="BL24" s="309"/>
      <c r="BM24" s="309"/>
      <c r="BN24" s="309"/>
      <c r="BO24" s="309"/>
      <c r="BP24" s="310"/>
      <c r="BQ24" s="308">
        <v>2904333</v>
      </c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22"/>
      <c r="CC24" s="278"/>
      <c r="CD24" s="278"/>
      <c r="CE24" s="278"/>
      <c r="CF24" s="278"/>
      <c r="CG24" s="278"/>
      <c r="CH24" s="278"/>
      <c r="CI24" s="278"/>
      <c r="CJ24" s="278"/>
      <c r="CK24" s="278"/>
      <c r="CL24" s="278"/>
      <c r="CM24" s="278"/>
      <c r="CN24" s="278"/>
      <c r="CO24" s="54"/>
    </row>
    <row r="25" spans="1:93" s="4" customFormat="1" ht="22" customHeight="1" x14ac:dyDescent="0.2">
      <c r="A25" s="301"/>
      <c r="B25" s="293" t="s">
        <v>237</v>
      </c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4"/>
      <c r="U25" s="302" t="s">
        <v>26</v>
      </c>
      <c r="V25" s="303"/>
      <c r="W25" s="303"/>
      <c r="X25" s="303"/>
      <c r="Y25" s="304"/>
      <c r="Z25" s="308">
        <v>2828090</v>
      </c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10"/>
      <c r="AL25" s="308">
        <v>2899613</v>
      </c>
      <c r="AM25" s="309"/>
      <c r="AN25" s="309"/>
      <c r="AO25" s="309"/>
      <c r="AP25" s="309"/>
      <c r="AQ25" s="309"/>
      <c r="AR25" s="309"/>
      <c r="AS25" s="309"/>
      <c r="AT25" s="309"/>
      <c r="AU25" s="310"/>
      <c r="AV25" s="308">
        <v>2964189</v>
      </c>
      <c r="AW25" s="309"/>
      <c r="AX25" s="309"/>
      <c r="AY25" s="309"/>
      <c r="AZ25" s="309"/>
      <c r="BA25" s="309"/>
      <c r="BB25" s="309"/>
      <c r="BC25" s="309"/>
      <c r="BD25" s="309"/>
      <c r="BE25" s="309"/>
      <c r="BF25" s="310"/>
      <c r="BG25" s="308">
        <v>3007881</v>
      </c>
      <c r="BH25" s="309"/>
      <c r="BI25" s="309"/>
      <c r="BJ25" s="309"/>
      <c r="BK25" s="309"/>
      <c r="BL25" s="309"/>
      <c r="BM25" s="309"/>
      <c r="BN25" s="309"/>
      <c r="BO25" s="309"/>
      <c r="BP25" s="310"/>
      <c r="BQ25" s="308">
        <v>3121954</v>
      </c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22"/>
      <c r="CC25" s="278"/>
      <c r="CD25" s="278"/>
      <c r="CE25" s="278"/>
      <c r="CF25" s="278"/>
      <c r="CG25" s="278"/>
      <c r="CH25" s="278"/>
      <c r="CI25" s="278"/>
      <c r="CJ25" s="278"/>
      <c r="CK25" s="278"/>
      <c r="CL25" s="278"/>
      <c r="CM25" s="278"/>
      <c r="CN25" s="278"/>
      <c r="CO25" s="54"/>
    </row>
    <row r="26" spans="1:93" s="4" customFormat="1" ht="22" customHeight="1" x14ac:dyDescent="0.2">
      <c r="A26" s="301"/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6"/>
      <c r="U26" s="302" t="s">
        <v>218</v>
      </c>
      <c r="V26" s="303"/>
      <c r="W26" s="303"/>
      <c r="X26" s="303"/>
      <c r="Y26" s="304"/>
      <c r="Z26" s="308">
        <v>2783385</v>
      </c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10"/>
      <c r="AL26" s="308">
        <v>2874901</v>
      </c>
      <c r="AM26" s="309"/>
      <c r="AN26" s="309"/>
      <c r="AO26" s="309"/>
      <c r="AP26" s="309"/>
      <c r="AQ26" s="309"/>
      <c r="AR26" s="309"/>
      <c r="AS26" s="309"/>
      <c r="AT26" s="309"/>
      <c r="AU26" s="310"/>
      <c r="AV26" s="308">
        <v>2899535</v>
      </c>
      <c r="AW26" s="309"/>
      <c r="AX26" s="309"/>
      <c r="AY26" s="309"/>
      <c r="AZ26" s="309"/>
      <c r="BA26" s="309"/>
      <c r="BB26" s="309"/>
      <c r="BC26" s="309"/>
      <c r="BD26" s="309"/>
      <c r="BE26" s="309"/>
      <c r="BF26" s="310"/>
      <c r="BG26" s="308">
        <v>2992857</v>
      </c>
      <c r="BH26" s="309"/>
      <c r="BI26" s="309"/>
      <c r="BJ26" s="309"/>
      <c r="BK26" s="309"/>
      <c r="BL26" s="309"/>
      <c r="BM26" s="309"/>
      <c r="BN26" s="309"/>
      <c r="BO26" s="309"/>
      <c r="BP26" s="310"/>
      <c r="BQ26" s="308">
        <v>3068119</v>
      </c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22"/>
      <c r="CC26" s="278"/>
      <c r="CD26" s="278"/>
      <c r="CE26" s="278"/>
      <c r="CF26" s="278"/>
      <c r="CG26" s="278"/>
      <c r="CH26" s="278"/>
      <c r="CI26" s="278"/>
      <c r="CJ26" s="278"/>
      <c r="CK26" s="278"/>
      <c r="CL26" s="278"/>
      <c r="CM26" s="278"/>
      <c r="CN26" s="278"/>
      <c r="CO26" s="54"/>
    </row>
    <row r="27" spans="1:93" s="4" customFormat="1" ht="22" customHeight="1" x14ac:dyDescent="0.2">
      <c r="A27" s="301"/>
      <c r="B27" s="293" t="s">
        <v>82</v>
      </c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4"/>
      <c r="U27" s="302" t="s">
        <v>26</v>
      </c>
      <c r="V27" s="303"/>
      <c r="W27" s="303"/>
      <c r="X27" s="303"/>
      <c r="Y27" s="304"/>
      <c r="Z27" s="308">
        <v>367724</v>
      </c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10"/>
      <c r="AL27" s="308">
        <v>368286</v>
      </c>
      <c r="AM27" s="309"/>
      <c r="AN27" s="309"/>
      <c r="AO27" s="309"/>
      <c r="AP27" s="309"/>
      <c r="AQ27" s="309"/>
      <c r="AR27" s="309"/>
      <c r="AS27" s="309"/>
      <c r="AT27" s="309"/>
      <c r="AU27" s="310"/>
      <c r="AV27" s="308">
        <v>388638</v>
      </c>
      <c r="AW27" s="309"/>
      <c r="AX27" s="309"/>
      <c r="AY27" s="309"/>
      <c r="AZ27" s="309"/>
      <c r="BA27" s="309"/>
      <c r="BB27" s="309"/>
      <c r="BC27" s="309"/>
      <c r="BD27" s="309"/>
      <c r="BE27" s="309"/>
      <c r="BF27" s="310"/>
      <c r="BG27" s="308">
        <v>416190</v>
      </c>
      <c r="BH27" s="309"/>
      <c r="BI27" s="309"/>
      <c r="BJ27" s="309"/>
      <c r="BK27" s="309"/>
      <c r="BL27" s="309"/>
      <c r="BM27" s="309"/>
      <c r="BN27" s="309"/>
      <c r="BO27" s="309"/>
      <c r="BP27" s="310"/>
      <c r="BQ27" s="308">
        <v>481482</v>
      </c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22"/>
      <c r="CC27" s="278"/>
      <c r="CD27" s="278"/>
      <c r="CE27" s="278"/>
      <c r="CF27" s="278"/>
      <c r="CG27" s="278"/>
      <c r="CH27" s="278"/>
      <c r="CI27" s="278"/>
      <c r="CJ27" s="278"/>
      <c r="CK27" s="278"/>
      <c r="CL27" s="278"/>
      <c r="CM27" s="278"/>
      <c r="CN27" s="278"/>
      <c r="CO27" s="54"/>
    </row>
    <row r="28" spans="1:93" s="4" customFormat="1" ht="22" customHeight="1" x14ac:dyDescent="0.2">
      <c r="A28" s="301"/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6"/>
      <c r="U28" s="302" t="s">
        <v>218</v>
      </c>
      <c r="V28" s="303"/>
      <c r="W28" s="303"/>
      <c r="X28" s="303"/>
      <c r="Y28" s="304"/>
      <c r="Z28" s="308">
        <v>353417</v>
      </c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10"/>
      <c r="AL28" s="308">
        <v>354205</v>
      </c>
      <c r="AM28" s="309"/>
      <c r="AN28" s="309"/>
      <c r="AO28" s="309"/>
      <c r="AP28" s="309"/>
      <c r="AQ28" s="309"/>
      <c r="AR28" s="309"/>
      <c r="AS28" s="309"/>
      <c r="AT28" s="309"/>
      <c r="AU28" s="310"/>
      <c r="AV28" s="308">
        <v>372457</v>
      </c>
      <c r="AW28" s="309"/>
      <c r="AX28" s="309"/>
      <c r="AY28" s="309"/>
      <c r="AZ28" s="309"/>
      <c r="BA28" s="309"/>
      <c r="BB28" s="309"/>
      <c r="BC28" s="309"/>
      <c r="BD28" s="309"/>
      <c r="BE28" s="309"/>
      <c r="BF28" s="310"/>
      <c r="BG28" s="308">
        <v>399118</v>
      </c>
      <c r="BH28" s="309"/>
      <c r="BI28" s="309"/>
      <c r="BJ28" s="309"/>
      <c r="BK28" s="309"/>
      <c r="BL28" s="309"/>
      <c r="BM28" s="309"/>
      <c r="BN28" s="309"/>
      <c r="BO28" s="309"/>
      <c r="BP28" s="310"/>
      <c r="BQ28" s="308">
        <v>461312</v>
      </c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22"/>
      <c r="CC28" s="278"/>
      <c r="CD28" s="278"/>
      <c r="CE28" s="278"/>
      <c r="CF28" s="278"/>
      <c r="CG28" s="278"/>
      <c r="CH28" s="278"/>
      <c r="CI28" s="278"/>
      <c r="CJ28" s="278"/>
      <c r="CK28" s="278"/>
      <c r="CL28" s="278"/>
      <c r="CM28" s="278"/>
      <c r="CN28" s="278"/>
      <c r="CO28" s="54"/>
    </row>
    <row r="29" spans="1:93" s="4" customFormat="1" ht="22" customHeight="1" x14ac:dyDescent="0.2">
      <c r="A29" s="301"/>
      <c r="B29" s="297" t="s">
        <v>305</v>
      </c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8"/>
      <c r="U29" s="302" t="s">
        <v>26</v>
      </c>
      <c r="V29" s="303"/>
      <c r="W29" s="303"/>
      <c r="X29" s="303"/>
      <c r="Y29" s="304"/>
      <c r="Z29" s="305">
        <v>931</v>
      </c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7"/>
      <c r="AL29" s="308">
        <v>5795</v>
      </c>
      <c r="AM29" s="309"/>
      <c r="AN29" s="309"/>
      <c r="AO29" s="309"/>
      <c r="AP29" s="309"/>
      <c r="AQ29" s="309"/>
      <c r="AR29" s="309"/>
      <c r="AS29" s="309"/>
      <c r="AT29" s="309"/>
      <c r="AU29" s="310"/>
      <c r="AV29" s="305" t="s">
        <v>304</v>
      </c>
      <c r="AW29" s="306"/>
      <c r="AX29" s="306"/>
      <c r="AY29" s="306"/>
      <c r="AZ29" s="306"/>
      <c r="BA29" s="306"/>
      <c r="BB29" s="306"/>
      <c r="BC29" s="306"/>
      <c r="BD29" s="306"/>
      <c r="BE29" s="306"/>
      <c r="BF29" s="307"/>
      <c r="BG29" s="323" t="s">
        <v>304</v>
      </c>
      <c r="BH29" s="324"/>
      <c r="BI29" s="324"/>
      <c r="BJ29" s="324"/>
      <c r="BK29" s="324"/>
      <c r="BL29" s="324"/>
      <c r="BM29" s="324"/>
      <c r="BN29" s="324"/>
      <c r="BO29" s="324"/>
      <c r="BP29" s="325"/>
      <c r="BQ29" s="305" t="s">
        <v>304</v>
      </c>
      <c r="BR29" s="320"/>
      <c r="BS29" s="320"/>
      <c r="BT29" s="320"/>
      <c r="BU29" s="320"/>
      <c r="BV29" s="320"/>
      <c r="BW29" s="320"/>
      <c r="BX29" s="320"/>
      <c r="BY29" s="320"/>
      <c r="BZ29" s="320"/>
      <c r="CA29" s="320"/>
      <c r="CB29" s="321"/>
      <c r="CC29" s="326"/>
      <c r="CD29" s="326"/>
      <c r="CE29" s="326"/>
      <c r="CF29" s="326"/>
      <c r="CG29" s="326"/>
      <c r="CH29" s="326"/>
      <c r="CI29" s="326"/>
      <c r="CJ29" s="326"/>
      <c r="CK29" s="326"/>
      <c r="CL29" s="326"/>
      <c r="CM29" s="326"/>
      <c r="CN29" s="326"/>
      <c r="CO29" s="54"/>
    </row>
    <row r="30" spans="1:93" s="4" customFormat="1" ht="22" customHeight="1" x14ac:dyDescent="0.2">
      <c r="A30" s="301"/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300"/>
      <c r="U30" s="302" t="s">
        <v>218</v>
      </c>
      <c r="V30" s="303"/>
      <c r="W30" s="303"/>
      <c r="X30" s="303"/>
      <c r="Y30" s="304"/>
      <c r="Z30" s="305">
        <v>6076</v>
      </c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7"/>
      <c r="AL30" s="308">
        <v>5765</v>
      </c>
      <c r="AM30" s="309"/>
      <c r="AN30" s="309"/>
      <c r="AO30" s="309"/>
      <c r="AP30" s="309"/>
      <c r="AQ30" s="309"/>
      <c r="AR30" s="309"/>
      <c r="AS30" s="309"/>
      <c r="AT30" s="309"/>
      <c r="AU30" s="310"/>
      <c r="AV30" s="308" t="s">
        <v>304</v>
      </c>
      <c r="AW30" s="309"/>
      <c r="AX30" s="309"/>
      <c r="AY30" s="309"/>
      <c r="AZ30" s="309"/>
      <c r="BA30" s="309"/>
      <c r="BB30" s="309"/>
      <c r="BC30" s="309"/>
      <c r="BD30" s="309"/>
      <c r="BE30" s="309"/>
      <c r="BF30" s="310"/>
      <c r="BG30" s="308" t="s">
        <v>304</v>
      </c>
      <c r="BH30" s="309"/>
      <c r="BI30" s="309"/>
      <c r="BJ30" s="309"/>
      <c r="BK30" s="309"/>
      <c r="BL30" s="309"/>
      <c r="BM30" s="309"/>
      <c r="BN30" s="309"/>
      <c r="BO30" s="309"/>
      <c r="BP30" s="310"/>
      <c r="BQ30" s="275" t="s">
        <v>304</v>
      </c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7"/>
      <c r="CC30" s="278"/>
      <c r="CD30" s="278"/>
      <c r="CE30" s="278"/>
      <c r="CF30" s="278"/>
      <c r="CG30" s="278"/>
      <c r="CH30" s="278"/>
      <c r="CI30" s="278"/>
      <c r="CJ30" s="278"/>
      <c r="CK30" s="278"/>
      <c r="CL30" s="278"/>
      <c r="CM30" s="278"/>
      <c r="CN30" s="278"/>
      <c r="CO30" s="54"/>
    </row>
    <row r="31" spans="1:93" s="4" customFormat="1" ht="22" customHeight="1" x14ac:dyDescent="0.2">
      <c r="A31" s="301"/>
      <c r="B31" s="247" t="s">
        <v>69</v>
      </c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311" t="s">
        <v>26</v>
      </c>
      <c r="V31" s="293"/>
      <c r="W31" s="293"/>
      <c r="X31" s="293"/>
      <c r="Y31" s="294"/>
      <c r="Z31" s="312">
        <v>257321</v>
      </c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4"/>
      <c r="AL31" s="315">
        <v>256255</v>
      </c>
      <c r="AM31" s="316"/>
      <c r="AN31" s="316"/>
      <c r="AO31" s="316"/>
      <c r="AP31" s="316"/>
      <c r="AQ31" s="316"/>
      <c r="AR31" s="316"/>
      <c r="AS31" s="316"/>
      <c r="AT31" s="316"/>
      <c r="AU31" s="317"/>
      <c r="AV31" s="318">
        <v>232638</v>
      </c>
      <c r="AW31" s="313"/>
      <c r="AX31" s="313"/>
      <c r="AY31" s="313"/>
      <c r="AZ31" s="313"/>
      <c r="BA31" s="313"/>
      <c r="BB31" s="313"/>
      <c r="BC31" s="313"/>
      <c r="BD31" s="313"/>
      <c r="BE31" s="313"/>
      <c r="BF31" s="314"/>
      <c r="BG31" s="315" t="s">
        <v>304</v>
      </c>
      <c r="BH31" s="316"/>
      <c r="BI31" s="316"/>
      <c r="BJ31" s="316"/>
      <c r="BK31" s="316"/>
      <c r="BL31" s="316"/>
      <c r="BM31" s="316"/>
      <c r="BN31" s="316"/>
      <c r="BO31" s="316"/>
      <c r="BP31" s="319"/>
      <c r="BQ31" s="305" t="s">
        <v>304</v>
      </c>
      <c r="BR31" s="320"/>
      <c r="BS31" s="320"/>
      <c r="BT31" s="320"/>
      <c r="BU31" s="320"/>
      <c r="BV31" s="320"/>
      <c r="BW31" s="320"/>
      <c r="BX31" s="320"/>
      <c r="BY31" s="320"/>
      <c r="BZ31" s="320"/>
      <c r="CA31" s="320"/>
      <c r="CB31" s="321"/>
      <c r="CC31" s="278"/>
      <c r="CD31" s="278"/>
      <c r="CE31" s="278"/>
      <c r="CF31" s="278"/>
      <c r="CG31" s="278"/>
      <c r="CH31" s="278"/>
      <c r="CI31" s="278"/>
      <c r="CJ31" s="278"/>
      <c r="CK31" s="278"/>
      <c r="CL31" s="278"/>
      <c r="CM31" s="278"/>
      <c r="CN31" s="278"/>
      <c r="CO31" s="54"/>
    </row>
    <row r="32" spans="1:93" s="4" customFormat="1" ht="22" customHeight="1" x14ac:dyDescent="0.2">
      <c r="A32" s="301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 t="s">
        <v>218</v>
      </c>
      <c r="V32" s="247"/>
      <c r="W32" s="247"/>
      <c r="X32" s="247"/>
      <c r="Y32" s="247"/>
      <c r="Z32" s="268">
        <v>252580</v>
      </c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70"/>
      <c r="AL32" s="271">
        <v>252435</v>
      </c>
      <c r="AM32" s="272"/>
      <c r="AN32" s="272"/>
      <c r="AO32" s="272"/>
      <c r="AP32" s="272"/>
      <c r="AQ32" s="272"/>
      <c r="AR32" s="272"/>
      <c r="AS32" s="272"/>
      <c r="AT32" s="272"/>
      <c r="AU32" s="273"/>
      <c r="AV32" s="268">
        <v>230509</v>
      </c>
      <c r="AW32" s="269"/>
      <c r="AX32" s="269"/>
      <c r="AY32" s="269"/>
      <c r="AZ32" s="269"/>
      <c r="BA32" s="269"/>
      <c r="BB32" s="269"/>
      <c r="BC32" s="269"/>
      <c r="BD32" s="269"/>
      <c r="BE32" s="269"/>
      <c r="BF32" s="270"/>
      <c r="BG32" s="271" t="s">
        <v>304</v>
      </c>
      <c r="BH32" s="272"/>
      <c r="BI32" s="272"/>
      <c r="BJ32" s="272"/>
      <c r="BK32" s="272"/>
      <c r="BL32" s="272"/>
      <c r="BM32" s="272"/>
      <c r="BN32" s="272"/>
      <c r="BO32" s="272"/>
      <c r="BP32" s="274"/>
      <c r="BQ32" s="275" t="s">
        <v>304</v>
      </c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7"/>
      <c r="CC32" s="278"/>
      <c r="CD32" s="278"/>
      <c r="CE32" s="278"/>
      <c r="CF32" s="278"/>
      <c r="CG32" s="278"/>
      <c r="CH32" s="278"/>
      <c r="CI32" s="278"/>
      <c r="CJ32" s="278"/>
      <c r="CK32" s="278"/>
      <c r="CL32" s="278"/>
      <c r="CM32" s="278"/>
      <c r="CN32" s="278"/>
      <c r="CO32" s="54"/>
    </row>
    <row r="33" spans="1:93" s="4" customFormat="1" x14ac:dyDescent="0.2">
      <c r="A33" s="17" t="s">
        <v>221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0" t="s">
        <v>222</v>
      </c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</row>
    <row r="34" spans="1:93" s="4" customFormat="1" x14ac:dyDescent="0.2">
      <c r="A34" s="54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</row>
    <row r="35" spans="1:93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</row>
    <row r="36" spans="1:93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</row>
    <row r="37" spans="1:93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</row>
    <row r="41" spans="1:93" ht="3" customHeight="1" x14ac:dyDescent="0.2"/>
  </sheetData>
  <mergeCells count="184">
    <mergeCell ref="A2:J2"/>
    <mergeCell ref="K2:W2"/>
    <mergeCell ref="X2:AJ2"/>
    <mergeCell ref="AK2:AT2"/>
    <mergeCell ref="AU2:BC2"/>
    <mergeCell ref="BD2:BP2"/>
    <mergeCell ref="BQ2:CC2"/>
    <mergeCell ref="A3:J3"/>
    <mergeCell ref="K3:W3"/>
    <mergeCell ref="X3:AJ3"/>
    <mergeCell ref="AK3:AT3"/>
    <mergeCell ref="AU3:BC3"/>
    <mergeCell ref="BD3:BP3"/>
    <mergeCell ref="BQ3:CC3"/>
    <mergeCell ref="A4:J4"/>
    <mergeCell ref="K4:W4"/>
    <mergeCell ref="X4:AJ4"/>
    <mergeCell ref="AK4:AT4"/>
    <mergeCell ref="AU4:BC4"/>
    <mergeCell ref="BD4:BP4"/>
    <mergeCell ref="BQ4:CC4"/>
    <mergeCell ref="A5:J5"/>
    <mergeCell ref="K5:W5"/>
    <mergeCell ref="X5:AJ5"/>
    <mergeCell ref="AK5:AT5"/>
    <mergeCell ref="AU5:BC5"/>
    <mergeCell ref="BD5:BP5"/>
    <mergeCell ref="BQ5:CC5"/>
    <mergeCell ref="A6:J6"/>
    <mergeCell ref="K6:W6"/>
    <mergeCell ref="X6:AJ6"/>
    <mergeCell ref="AK6:AT6"/>
    <mergeCell ref="AU6:BC6"/>
    <mergeCell ref="BD6:BP6"/>
    <mergeCell ref="BQ6:CC6"/>
    <mergeCell ref="A7:J7"/>
    <mergeCell ref="K7:W7"/>
    <mergeCell ref="X7:AJ7"/>
    <mergeCell ref="AK7:AT7"/>
    <mergeCell ref="AU7:BC7"/>
    <mergeCell ref="BD7:BP7"/>
    <mergeCell ref="BQ7:CC7"/>
    <mergeCell ref="AK9:CC9"/>
    <mergeCell ref="AK10:AT10"/>
    <mergeCell ref="AU10:BC10"/>
    <mergeCell ref="BD10:BP10"/>
    <mergeCell ref="BQ10:CC10"/>
    <mergeCell ref="A11:J11"/>
    <mergeCell ref="K11:W11"/>
    <mergeCell ref="X11:AJ11"/>
    <mergeCell ref="AK11:AT11"/>
    <mergeCell ref="AU11:BC11"/>
    <mergeCell ref="BD11:BP11"/>
    <mergeCell ref="BQ11:CC11"/>
    <mergeCell ref="A12:J12"/>
    <mergeCell ref="K12:W12"/>
    <mergeCell ref="X12:AJ12"/>
    <mergeCell ref="AK12:AT12"/>
    <mergeCell ref="AU12:BC12"/>
    <mergeCell ref="BD12:BP12"/>
    <mergeCell ref="BQ12:CC12"/>
    <mergeCell ref="A13:J13"/>
    <mergeCell ref="K13:W13"/>
    <mergeCell ref="X13:AJ13"/>
    <mergeCell ref="AK13:AT13"/>
    <mergeCell ref="AU13:BC13"/>
    <mergeCell ref="BD13:BP13"/>
    <mergeCell ref="BQ13:CC13"/>
    <mergeCell ref="A14:J14"/>
    <mergeCell ref="K14:W14"/>
    <mergeCell ref="X14:AJ14"/>
    <mergeCell ref="AK14:AT14"/>
    <mergeCell ref="AU14:BC14"/>
    <mergeCell ref="BD14:BP14"/>
    <mergeCell ref="BQ14:CC14"/>
    <mergeCell ref="A15:J15"/>
    <mergeCell ref="K15:W15"/>
    <mergeCell ref="X15:AJ15"/>
    <mergeCell ref="AK15:AT15"/>
    <mergeCell ref="AU15:BC15"/>
    <mergeCell ref="BD15:BP15"/>
    <mergeCell ref="BQ15:CC15"/>
    <mergeCell ref="A20:T20"/>
    <mergeCell ref="U20:Y20"/>
    <mergeCell ref="Z20:AK20"/>
    <mergeCell ref="AL20:AU20"/>
    <mergeCell ref="AV20:BF20"/>
    <mergeCell ref="BG20:BP20"/>
    <mergeCell ref="BQ20:CB20"/>
    <mergeCell ref="CC20:CN20"/>
    <mergeCell ref="U21:Y21"/>
    <mergeCell ref="Z21:AK21"/>
    <mergeCell ref="AL21:AU21"/>
    <mergeCell ref="AV21:BF21"/>
    <mergeCell ref="BG21:BP21"/>
    <mergeCell ref="BQ21:CB21"/>
    <mergeCell ref="CC21:CN21"/>
    <mergeCell ref="U22:Y22"/>
    <mergeCell ref="Z22:AK22"/>
    <mergeCell ref="AL22:AU22"/>
    <mergeCell ref="AV22:BF22"/>
    <mergeCell ref="BG22:BP22"/>
    <mergeCell ref="BQ22:CB22"/>
    <mergeCell ref="CC22:CN22"/>
    <mergeCell ref="U23:Y23"/>
    <mergeCell ref="Z23:AK23"/>
    <mergeCell ref="AL23:AU23"/>
    <mergeCell ref="AV23:BF23"/>
    <mergeCell ref="BG23:BP23"/>
    <mergeCell ref="BQ23:CB23"/>
    <mergeCell ref="CC23:CN23"/>
    <mergeCell ref="U24:Y24"/>
    <mergeCell ref="Z24:AK24"/>
    <mergeCell ref="AL24:AU24"/>
    <mergeCell ref="AV24:BF24"/>
    <mergeCell ref="BG24:BP24"/>
    <mergeCell ref="BQ24:CB24"/>
    <mergeCell ref="CC24:CN24"/>
    <mergeCell ref="U25:Y25"/>
    <mergeCell ref="Z25:AK25"/>
    <mergeCell ref="AL25:AU25"/>
    <mergeCell ref="AV25:BF25"/>
    <mergeCell ref="BG25:BP25"/>
    <mergeCell ref="BQ25:CB25"/>
    <mergeCell ref="CC25:CN25"/>
    <mergeCell ref="U26:Y26"/>
    <mergeCell ref="Z26:AK26"/>
    <mergeCell ref="AL26:AU26"/>
    <mergeCell ref="AV26:BF26"/>
    <mergeCell ref="BG26:BP26"/>
    <mergeCell ref="BQ26:CB26"/>
    <mergeCell ref="CC26:CN26"/>
    <mergeCell ref="U27:Y27"/>
    <mergeCell ref="Z27:AK27"/>
    <mergeCell ref="AL27:AU27"/>
    <mergeCell ref="AV27:BF27"/>
    <mergeCell ref="BG27:BP27"/>
    <mergeCell ref="BQ27:CB27"/>
    <mergeCell ref="CC27:CN27"/>
    <mergeCell ref="U31:Y31"/>
    <mergeCell ref="Z31:AK31"/>
    <mergeCell ref="AL31:AU31"/>
    <mergeCell ref="AV31:BF31"/>
    <mergeCell ref="BG31:BP31"/>
    <mergeCell ref="BQ31:CB31"/>
    <mergeCell ref="CC31:CN31"/>
    <mergeCell ref="U28:Y28"/>
    <mergeCell ref="Z28:AK28"/>
    <mergeCell ref="AL28:AU28"/>
    <mergeCell ref="AV28:BF28"/>
    <mergeCell ref="BG28:BP28"/>
    <mergeCell ref="BQ28:CB28"/>
    <mergeCell ref="CC28:CN28"/>
    <mergeCell ref="U29:Y29"/>
    <mergeCell ref="Z29:AK29"/>
    <mergeCell ref="AL29:AU29"/>
    <mergeCell ref="AV29:BF29"/>
    <mergeCell ref="BG29:BP29"/>
    <mergeCell ref="BQ29:CB29"/>
    <mergeCell ref="CC29:CN29"/>
    <mergeCell ref="U32:Y32"/>
    <mergeCell ref="Z32:AK32"/>
    <mergeCell ref="AL32:AU32"/>
    <mergeCell ref="AV32:BF32"/>
    <mergeCell ref="BG32:BP32"/>
    <mergeCell ref="BQ32:CB32"/>
    <mergeCell ref="CC32:CN32"/>
    <mergeCell ref="A9:J10"/>
    <mergeCell ref="K9:W10"/>
    <mergeCell ref="X9:AJ10"/>
    <mergeCell ref="A21:T22"/>
    <mergeCell ref="B23:T24"/>
    <mergeCell ref="B25:T26"/>
    <mergeCell ref="B27:T28"/>
    <mergeCell ref="B29:T30"/>
    <mergeCell ref="B31:T32"/>
    <mergeCell ref="A23:A32"/>
    <mergeCell ref="U30:Y30"/>
    <mergeCell ref="Z30:AK30"/>
    <mergeCell ref="AL30:AU30"/>
    <mergeCell ref="AV30:BF30"/>
    <mergeCell ref="BG30:BP30"/>
    <mergeCell ref="BQ30:CB30"/>
    <mergeCell ref="CC30:CN30"/>
  </mergeCells>
  <phoneticPr fontId="2"/>
  <printOptions horizontalCentered="1"/>
  <pageMargins left="0.23622047244094488" right="0.23622047244094488" top="0.74803149606299213" bottom="0.74803149606299213" header="0.31496062992125984" footer="0.31496062992125984"/>
  <pageSetup paperSize="9" orientation="portrait" r:id="rId1"/>
  <headerFooter>
    <oddFooter>&amp;C&amp;"BIZ UD明朝 Medium,標準"-64-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55"/>
  <sheetViews>
    <sheetView workbookViewId="0">
      <selection activeCell="A3" sqref="A3"/>
    </sheetView>
  </sheetViews>
  <sheetFormatPr defaultColWidth="9" defaultRowHeight="13" x14ac:dyDescent="0.2"/>
  <cols>
    <col min="1" max="1" width="25.26953125" style="4" customWidth="1"/>
    <col min="2" max="7" width="12.6328125" style="4" customWidth="1"/>
    <col min="8" max="16384" width="9" style="4"/>
  </cols>
  <sheetData>
    <row r="1" spans="1:7" x14ac:dyDescent="0.2">
      <c r="A1" s="17" t="s">
        <v>139</v>
      </c>
      <c r="B1" s="82"/>
      <c r="C1" s="82"/>
      <c r="D1" s="82"/>
      <c r="E1" s="82"/>
      <c r="F1" s="82"/>
      <c r="G1" s="82"/>
    </row>
    <row r="2" spans="1:7" x14ac:dyDescent="0.2">
      <c r="A2" s="83" t="s">
        <v>40</v>
      </c>
      <c r="B2" s="10"/>
      <c r="C2" s="82"/>
      <c r="D2" s="42"/>
      <c r="E2" s="42"/>
      <c r="F2" s="42" t="s">
        <v>239</v>
      </c>
      <c r="G2" s="42"/>
    </row>
    <row r="3" spans="1:7" ht="20.149999999999999" customHeight="1" x14ac:dyDescent="0.2">
      <c r="A3" s="106" t="s">
        <v>253</v>
      </c>
      <c r="B3" s="107" t="s">
        <v>185</v>
      </c>
      <c r="C3" s="111" t="s">
        <v>308</v>
      </c>
      <c r="D3" s="111" t="s">
        <v>315</v>
      </c>
      <c r="E3" s="111" t="s">
        <v>320</v>
      </c>
      <c r="F3" s="111" t="s">
        <v>201</v>
      </c>
      <c r="G3" s="54"/>
    </row>
    <row r="4" spans="1:7" x14ac:dyDescent="0.2">
      <c r="A4" s="354" t="s">
        <v>240</v>
      </c>
      <c r="B4" s="356">
        <v>4073413</v>
      </c>
      <c r="C4" s="356">
        <v>4027864</v>
      </c>
      <c r="D4" s="358">
        <v>4168054</v>
      </c>
      <c r="E4" s="369">
        <v>4198086</v>
      </c>
      <c r="F4" s="369">
        <v>4159100</v>
      </c>
      <c r="G4" s="54"/>
    </row>
    <row r="5" spans="1:7" x14ac:dyDescent="0.2">
      <c r="A5" s="355"/>
      <c r="B5" s="357"/>
      <c r="C5" s="357"/>
      <c r="D5" s="359"/>
      <c r="E5" s="361"/>
      <c r="F5" s="361"/>
      <c r="G5" s="54"/>
    </row>
    <row r="6" spans="1:7" x14ac:dyDescent="0.2">
      <c r="A6" s="354" t="s">
        <v>242</v>
      </c>
      <c r="B6" s="356">
        <v>176581</v>
      </c>
      <c r="C6" s="356">
        <v>179359</v>
      </c>
      <c r="D6" s="358">
        <v>178954</v>
      </c>
      <c r="E6" s="360">
        <v>180348</v>
      </c>
      <c r="F6" s="360">
        <v>179516</v>
      </c>
      <c r="G6" s="54"/>
    </row>
    <row r="7" spans="1:7" x14ac:dyDescent="0.2">
      <c r="A7" s="355"/>
      <c r="B7" s="357"/>
      <c r="C7" s="357"/>
      <c r="D7" s="359"/>
      <c r="E7" s="361"/>
      <c r="F7" s="361"/>
      <c r="G7" s="54"/>
    </row>
    <row r="8" spans="1:7" x14ac:dyDescent="0.2">
      <c r="A8" s="354" t="s">
        <v>243</v>
      </c>
      <c r="B8" s="356">
        <v>3030</v>
      </c>
      <c r="C8" s="356">
        <v>2442</v>
      </c>
      <c r="D8" s="358">
        <v>1358</v>
      </c>
      <c r="E8" s="360">
        <v>1094</v>
      </c>
      <c r="F8" s="360">
        <v>1510</v>
      </c>
      <c r="G8" s="54"/>
    </row>
    <row r="9" spans="1:7" x14ac:dyDescent="0.2">
      <c r="A9" s="355"/>
      <c r="B9" s="357"/>
      <c r="C9" s="357"/>
      <c r="D9" s="359"/>
      <c r="E9" s="361"/>
      <c r="F9" s="361"/>
      <c r="G9" s="54"/>
    </row>
    <row r="10" spans="1:7" x14ac:dyDescent="0.2">
      <c r="A10" s="354" t="s">
        <v>244</v>
      </c>
      <c r="B10" s="356">
        <v>13353</v>
      </c>
      <c r="C10" s="356">
        <v>18910</v>
      </c>
      <c r="D10" s="358">
        <v>16417</v>
      </c>
      <c r="E10" s="360">
        <v>20072</v>
      </c>
      <c r="F10" s="360">
        <v>27174</v>
      </c>
      <c r="G10" s="54"/>
    </row>
    <row r="11" spans="1:7" x14ac:dyDescent="0.2">
      <c r="A11" s="355"/>
      <c r="B11" s="357"/>
      <c r="C11" s="357"/>
      <c r="D11" s="359"/>
      <c r="E11" s="361"/>
      <c r="F11" s="361"/>
      <c r="G11" s="54"/>
    </row>
    <row r="12" spans="1:7" x14ac:dyDescent="0.2">
      <c r="A12" s="354" t="s">
        <v>245</v>
      </c>
      <c r="B12" s="356">
        <v>15396</v>
      </c>
      <c r="C12" s="356">
        <v>20304</v>
      </c>
      <c r="D12" s="358">
        <v>11856</v>
      </c>
      <c r="E12" s="360">
        <v>19992</v>
      </c>
      <c r="F12" s="360">
        <v>36221</v>
      </c>
      <c r="G12" s="54"/>
    </row>
    <row r="13" spans="1:7" x14ac:dyDescent="0.2">
      <c r="A13" s="355"/>
      <c r="B13" s="357"/>
      <c r="C13" s="357"/>
      <c r="D13" s="359"/>
      <c r="E13" s="361"/>
      <c r="F13" s="361"/>
      <c r="G13" s="54"/>
    </row>
    <row r="14" spans="1:7" x14ac:dyDescent="0.2">
      <c r="A14" s="373" t="s">
        <v>301</v>
      </c>
      <c r="B14" s="356">
        <v>33711</v>
      </c>
      <c r="C14" s="356">
        <v>52307</v>
      </c>
      <c r="D14" s="358">
        <v>63833</v>
      </c>
      <c r="E14" s="374">
        <v>68110</v>
      </c>
      <c r="F14" s="374">
        <v>73686</v>
      </c>
      <c r="G14" s="54"/>
    </row>
    <row r="15" spans="1:7" x14ac:dyDescent="0.2">
      <c r="A15" s="373"/>
      <c r="B15" s="357"/>
      <c r="C15" s="357"/>
      <c r="D15" s="359"/>
      <c r="E15" s="374"/>
      <c r="F15" s="374"/>
      <c r="G15" s="54"/>
    </row>
    <row r="16" spans="1:7" x14ac:dyDescent="0.2">
      <c r="A16" s="354" t="s">
        <v>246</v>
      </c>
      <c r="B16" s="356">
        <v>683254</v>
      </c>
      <c r="C16" s="356">
        <v>746860</v>
      </c>
      <c r="D16" s="358">
        <v>785990</v>
      </c>
      <c r="E16" s="360">
        <v>783216</v>
      </c>
      <c r="F16" s="360">
        <v>792084</v>
      </c>
      <c r="G16" s="54"/>
    </row>
    <row r="17" spans="1:7" x14ac:dyDescent="0.2">
      <c r="A17" s="355"/>
      <c r="B17" s="357"/>
      <c r="C17" s="357"/>
      <c r="D17" s="359"/>
      <c r="E17" s="361"/>
      <c r="F17" s="361"/>
      <c r="G17" s="54"/>
    </row>
    <row r="18" spans="1:7" x14ac:dyDescent="0.2">
      <c r="A18" s="354" t="s">
        <v>88</v>
      </c>
      <c r="B18" s="356">
        <v>9632</v>
      </c>
      <c r="C18" s="356">
        <v>11224</v>
      </c>
      <c r="D18" s="358">
        <v>9875</v>
      </c>
      <c r="E18" s="360">
        <v>9798</v>
      </c>
      <c r="F18" s="360">
        <v>8828</v>
      </c>
      <c r="G18" s="54"/>
    </row>
    <row r="19" spans="1:7" x14ac:dyDescent="0.2">
      <c r="A19" s="355"/>
      <c r="B19" s="357"/>
      <c r="C19" s="357"/>
      <c r="D19" s="359"/>
      <c r="E19" s="361"/>
      <c r="F19" s="361"/>
      <c r="G19" s="54"/>
    </row>
    <row r="20" spans="1:7" x14ac:dyDescent="0.2">
      <c r="A20" s="354" t="s">
        <v>346</v>
      </c>
      <c r="B20" s="356" t="s">
        <v>304</v>
      </c>
      <c r="C20" s="356" t="s">
        <v>304</v>
      </c>
      <c r="D20" s="356" t="s">
        <v>304</v>
      </c>
      <c r="E20" s="370" t="s">
        <v>304</v>
      </c>
      <c r="F20" s="370" t="s">
        <v>304</v>
      </c>
      <c r="G20" s="54"/>
    </row>
    <row r="21" spans="1:7" x14ac:dyDescent="0.2">
      <c r="A21" s="355"/>
      <c r="B21" s="357"/>
      <c r="C21" s="357"/>
      <c r="D21" s="357"/>
      <c r="E21" s="370"/>
      <c r="F21" s="370"/>
      <c r="G21" s="54"/>
    </row>
    <row r="22" spans="1:7" x14ac:dyDescent="0.2">
      <c r="A22" s="248" t="s">
        <v>291</v>
      </c>
      <c r="B22" s="356">
        <v>11798</v>
      </c>
      <c r="C22" s="356">
        <v>12749</v>
      </c>
      <c r="D22" s="358">
        <v>12260</v>
      </c>
      <c r="E22" s="358">
        <v>15366</v>
      </c>
      <c r="F22" s="371">
        <v>19277</v>
      </c>
      <c r="G22" s="54"/>
    </row>
    <row r="23" spans="1:7" x14ac:dyDescent="0.2">
      <c r="A23" s="253"/>
      <c r="B23" s="357"/>
      <c r="C23" s="357"/>
      <c r="D23" s="359"/>
      <c r="E23" s="359"/>
      <c r="F23" s="372"/>
      <c r="G23" s="54"/>
    </row>
    <row r="24" spans="1:7" x14ac:dyDescent="0.2">
      <c r="A24" s="354" t="s">
        <v>152</v>
      </c>
      <c r="B24" s="356">
        <v>35395</v>
      </c>
      <c r="C24" s="356">
        <v>86750</v>
      </c>
      <c r="D24" s="358">
        <v>38311</v>
      </c>
      <c r="E24" s="369">
        <v>48651</v>
      </c>
      <c r="F24" s="369">
        <v>178266</v>
      </c>
      <c r="G24" s="54"/>
    </row>
    <row r="25" spans="1:7" x14ac:dyDescent="0.2">
      <c r="A25" s="355"/>
      <c r="B25" s="357"/>
      <c r="C25" s="357"/>
      <c r="D25" s="359"/>
      <c r="E25" s="361"/>
      <c r="F25" s="361"/>
      <c r="G25" s="54"/>
    </row>
    <row r="26" spans="1:7" x14ac:dyDescent="0.2">
      <c r="A26" s="354" t="s">
        <v>249</v>
      </c>
      <c r="B26" s="356">
        <v>4459757</v>
      </c>
      <c r="C26" s="356">
        <v>4852433</v>
      </c>
      <c r="D26" s="358">
        <v>4814007</v>
      </c>
      <c r="E26" s="369">
        <v>4850069</v>
      </c>
      <c r="F26" s="369">
        <v>5094226</v>
      </c>
      <c r="G26" s="54"/>
    </row>
    <row r="27" spans="1:7" x14ac:dyDescent="0.2">
      <c r="A27" s="355"/>
      <c r="B27" s="357"/>
      <c r="C27" s="357"/>
      <c r="D27" s="359"/>
      <c r="E27" s="361"/>
      <c r="F27" s="361"/>
      <c r="G27" s="54"/>
    </row>
    <row r="28" spans="1:7" x14ac:dyDescent="0.2">
      <c r="A28" s="354" t="s">
        <v>220</v>
      </c>
      <c r="B28" s="356">
        <v>4588</v>
      </c>
      <c r="C28" s="356">
        <v>4079</v>
      </c>
      <c r="D28" s="358">
        <v>3061</v>
      </c>
      <c r="E28" s="360">
        <v>2697</v>
      </c>
      <c r="F28" s="360">
        <v>2683</v>
      </c>
      <c r="G28" s="54"/>
    </row>
    <row r="29" spans="1:7" x14ac:dyDescent="0.2">
      <c r="A29" s="355"/>
      <c r="B29" s="357"/>
      <c r="C29" s="357"/>
      <c r="D29" s="359"/>
      <c r="E29" s="361"/>
      <c r="F29" s="361"/>
      <c r="G29" s="54"/>
    </row>
    <row r="30" spans="1:7" x14ac:dyDescent="0.2">
      <c r="A30" s="354" t="s">
        <v>250</v>
      </c>
      <c r="B30" s="356">
        <v>42953</v>
      </c>
      <c r="C30" s="356">
        <v>38936</v>
      </c>
      <c r="D30" s="358">
        <v>41833</v>
      </c>
      <c r="E30" s="369">
        <v>38437</v>
      </c>
      <c r="F30" s="369">
        <v>33754</v>
      </c>
      <c r="G30" s="54"/>
    </row>
    <row r="31" spans="1:7" x14ac:dyDescent="0.2">
      <c r="A31" s="355"/>
      <c r="B31" s="357"/>
      <c r="C31" s="357"/>
      <c r="D31" s="359"/>
      <c r="E31" s="361"/>
      <c r="F31" s="361"/>
      <c r="G31" s="54"/>
    </row>
    <row r="32" spans="1:7" x14ac:dyDescent="0.2">
      <c r="A32" s="354" t="s">
        <v>163</v>
      </c>
      <c r="B32" s="356">
        <v>194021</v>
      </c>
      <c r="C32" s="356">
        <v>203218</v>
      </c>
      <c r="D32" s="358">
        <v>211651</v>
      </c>
      <c r="E32" s="369">
        <v>214791</v>
      </c>
      <c r="F32" s="369">
        <v>208951</v>
      </c>
      <c r="G32" s="54"/>
    </row>
    <row r="33" spans="1:7" x14ac:dyDescent="0.2">
      <c r="A33" s="355"/>
      <c r="B33" s="357"/>
      <c r="C33" s="357"/>
      <c r="D33" s="359"/>
      <c r="E33" s="361"/>
      <c r="F33" s="361"/>
      <c r="G33" s="54"/>
    </row>
    <row r="34" spans="1:7" x14ac:dyDescent="0.2">
      <c r="A34" s="354" t="s">
        <v>248</v>
      </c>
      <c r="B34" s="356">
        <v>5563013</v>
      </c>
      <c r="C34" s="356">
        <v>3407010</v>
      </c>
      <c r="D34" s="358">
        <v>2327187</v>
      </c>
      <c r="E34" s="369">
        <v>2261359</v>
      </c>
      <c r="F34" s="369">
        <v>2218958</v>
      </c>
      <c r="G34" s="54"/>
    </row>
    <row r="35" spans="1:7" x14ac:dyDescent="0.2">
      <c r="A35" s="355"/>
      <c r="B35" s="357"/>
      <c r="C35" s="357"/>
      <c r="D35" s="359"/>
      <c r="E35" s="361"/>
      <c r="F35" s="361"/>
      <c r="G35" s="54"/>
    </row>
    <row r="36" spans="1:7" x14ac:dyDescent="0.2">
      <c r="A36" s="354" t="s">
        <v>231</v>
      </c>
      <c r="B36" s="356">
        <v>1462758</v>
      </c>
      <c r="C36" s="356">
        <v>1312015</v>
      </c>
      <c r="D36" s="358">
        <v>1115171</v>
      </c>
      <c r="E36" s="369">
        <v>958691</v>
      </c>
      <c r="F36" s="369">
        <v>1092210</v>
      </c>
      <c r="G36" s="54"/>
    </row>
    <row r="37" spans="1:7" x14ac:dyDescent="0.2">
      <c r="A37" s="355"/>
      <c r="B37" s="357"/>
      <c r="C37" s="357"/>
      <c r="D37" s="359"/>
      <c r="E37" s="361"/>
      <c r="F37" s="361"/>
      <c r="G37" s="54"/>
    </row>
    <row r="38" spans="1:7" x14ac:dyDescent="0.2">
      <c r="A38" s="354" t="s">
        <v>161</v>
      </c>
      <c r="B38" s="356">
        <v>219293</v>
      </c>
      <c r="C38" s="356">
        <v>162433</v>
      </c>
      <c r="D38" s="358">
        <v>178082</v>
      </c>
      <c r="E38" s="369">
        <v>142854</v>
      </c>
      <c r="F38" s="369">
        <v>149186</v>
      </c>
      <c r="G38" s="54"/>
    </row>
    <row r="39" spans="1:7" x14ac:dyDescent="0.2">
      <c r="A39" s="355"/>
      <c r="B39" s="357"/>
      <c r="C39" s="357"/>
      <c r="D39" s="359"/>
      <c r="E39" s="361"/>
      <c r="F39" s="361"/>
      <c r="G39" s="54"/>
    </row>
    <row r="40" spans="1:7" x14ac:dyDescent="0.2">
      <c r="A40" s="354" t="s">
        <v>347</v>
      </c>
      <c r="B40" s="356">
        <v>501823</v>
      </c>
      <c r="C40" s="356">
        <v>371147</v>
      </c>
      <c r="D40" s="358">
        <v>361327</v>
      </c>
      <c r="E40" s="360">
        <v>531671</v>
      </c>
      <c r="F40" s="360">
        <v>576785</v>
      </c>
      <c r="G40" s="54"/>
    </row>
    <row r="41" spans="1:7" x14ac:dyDescent="0.2">
      <c r="A41" s="355"/>
      <c r="B41" s="357"/>
      <c r="C41" s="357"/>
      <c r="D41" s="359"/>
      <c r="E41" s="361"/>
      <c r="F41" s="361"/>
      <c r="G41" s="54"/>
    </row>
    <row r="42" spans="1:7" x14ac:dyDescent="0.2">
      <c r="A42" s="354" t="s">
        <v>251</v>
      </c>
      <c r="B42" s="356">
        <v>1056988</v>
      </c>
      <c r="C42" s="356">
        <v>589235</v>
      </c>
      <c r="D42" s="358">
        <v>595206</v>
      </c>
      <c r="E42" s="369">
        <v>1221675</v>
      </c>
      <c r="F42" s="369">
        <v>1370042</v>
      </c>
      <c r="G42" s="54"/>
    </row>
    <row r="43" spans="1:7" x14ac:dyDescent="0.2">
      <c r="A43" s="355"/>
      <c r="B43" s="357"/>
      <c r="C43" s="357"/>
      <c r="D43" s="359"/>
      <c r="E43" s="361"/>
      <c r="F43" s="361"/>
      <c r="G43" s="54"/>
    </row>
    <row r="44" spans="1:7" x14ac:dyDescent="0.2">
      <c r="A44" s="354" t="s">
        <v>223</v>
      </c>
      <c r="B44" s="356">
        <v>339137</v>
      </c>
      <c r="C44" s="356">
        <v>494637</v>
      </c>
      <c r="D44" s="356">
        <v>613091</v>
      </c>
      <c r="E44" s="365">
        <v>459020</v>
      </c>
      <c r="F44" s="367">
        <v>388158</v>
      </c>
      <c r="G44" s="54"/>
    </row>
    <row r="45" spans="1:7" x14ac:dyDescent="0.2">
      <c r="A45" s="355"/>
      <c r="B45" s="357"/>
      <c r="C45" s="357"/>
      <c r="D45" s="357"/>
      <c r="E45" s="366"/>
      <c r="F45" s="368"/>
      <c r="G45" s="54"/>
    </row>
    <row r="46" spans="1:7" x14ac:dyDescent="0.2">
      <c r="A46" s="354" t="s">
        <v>7</v>
      </c>
      <c r="B46" s="356">
        <v>427010</v>
      </c>
      <c r="C46" s="356">
        <v>598716</v>
      </c>
      <c r="D46" s="358">
        <v>573235</v>
      </c>
      <c r="E46" s="369">
        <v>671019</v>
      </c>
      <c r="F46" s="369">
        <v>549424</v>
      </c>
      <c r="G46" s="54"/>
    </row>
    <row r="47" spans="1:7" x14ac:dyDescent="0.2">
      <c r="A47" s="355"/>
      <c r="B47" s="357"/>
      <c r="C47" s="357"/>
      <c r="D47" s="359"/>
      <c r="E47" s="361"/>
      <c r="F47" s="361"/>
      <c r="G47" s="54"/>
    </row>
    <row r="48" spans="1:7" x14ac:dyDescent="0.2">
      <c r="A48" s="354" t="s">
        <v>252</v>
      </c>
      <c r="B48" s="356">
        <v>1239200</v>
      </c>
      <c r="C48" s="356">
        <v>1557835</v>
      </c>
      <c r="D48" s="358">
        <v>757704</v>
      </c>
      <c r="E48" s="360">
        <v>624997</v>
      </c>
      <c r="F48" s="360">
        <v>643743</v>
      </c>
      <c r="G48" s="54"/>
    </row>
    <row r="49" spans="1:7" x14ac:dyDescent="0.2">
      <c r="A49" s="355"/>
      <c r="B49" s="357"/>
      <c r="C49" s="357"/>
      <c r="D49" s="359"/>
      <c r="E49" s="361"/>
      <c r="F49" s="361"/>
      <c r="G49" s="54"/>
    </row>
    <row r="50" spans="1:7" x14ac:dyDescent="0.2">
      <c r="A50" s="260" t="s">
        <v>254</v>
      </c>
      <c r="B50" s="356">
        <f>SUM(B4:B49)</f>
        <v>20566104</v>
      </c>
      <c r="C50" s="356">
        <f>SUM(C4:C49)</f>
        <v>18750463</v>
      </c>
      <c r="D50" s="356">
        <f>SUM(D4:D49)</f>
        <v>16878463</v>
      </c>
      <c r="E50" s="356">
        <f>SUM(E4:E49)</f>
        <v>17322013</v>
      </c>
      <c r="F50" s="363">
        <f>SUM(F4:F49)</f>
        <v>17803782</v>
      </c>
      <c r="G50" s="54"/>
    </row>
    <row r="51" spans="1:7" x14ac:dyDescent="0.2">
      <c r="A51" s="362"/>
      <c r="B51" s="357"/>
      <c r="C51" s="357"/>
      <c r="D51" s="357"/>
      <c r="E51" s="357"/>
      <c r="F51" s="364"/>
      <c r="G51" s="54"/>
    </row>
    <row r="52" spans="1:7" x14ac:dyDescent="0.2">
      <c r="A52" s="17"/>
      <c r="B52" s="52"/>
      <c r="C52" s="73"/>
      <c r="D52" s="52"/>
      <c r="E52" s="52"/>
      <c r="F52" s="52" t="s">
        <v>348</v>
      </c>
      <c r="G52" s="54"/>
    </row>
    <row r="53" spans="1:7" x14ac:dyDescent="0.2">
      <c r="A53" s="54"/>
      <c r="B53" s="84"/>
      <c r="C53" s="84"/>
      <c r="D53" s="84"/>
      <c r="E53" s="84"/>
      <c r="F53" s="84"/>
      <c r="G53" s="84"/>
    </row>
    <row r="54" spans="1:7" x14ac:dyDescent="0.2">
      <c r="A54" s="54"/>
      <c r="B54" s="54"/>
      <c r="C54" s="54"/>
      <c r="D54" s="54"/>
      <c r="E54" s="54"/>
      <c r="F54" s="54"/>
      <c r="G54" s="54"/>
    </row>
    <row r="55" spans="1:7" x14ac:dyDescent="0.2">
      <c r="A55" s="54"/>
      <c r="B55" s="54"/>
      <c r="C55" s="54"/>
      <c r="D55" s="54"/>
      <c r="E55" s="54"/>
      <c r="F55" s="54"/>
      <c r="G55" s="54"/>
    </row>
  </sheetData>
  <mergeCells count="144">
    <mergeCell ref="A4:A5"/>
    <mergeCell ref="B4:B5"/>
    <mergeCell ref="C4:C5"/>
    <mergeCell ref="D4:D5"/>
    <mergeCell ref="E4:E5"/>
    <mergeCell ref="F4:F5"/>
    <mergeCell ref="A6:A7"/>
    <mergeCell ref="B6:B7"/>
    <mergeCell ref="C6:C7"/>
    <mergeCell ref="D6:D7"/>
    <mergeCell ref="E6:E7"/>
    <mergeCell ref="F6:F7"/>
    <mergeCell ref="A8:A9"/>
    <mergeCell ref="B8:B9"/>
    <mergeCell ref="C8:C9"/>
    <mergeCell ref="D8:D9"/>
    <mergeCell ref="E8:E9"/>
    <mergeCell ref="F8:F9"/>
    <mergeCell ref="A10:A11"/>
    <mergeCell ref="B10:B11"/>
    <mergeCell ref="C10:C11"/>
    <mergeCell ref="D10:D11"/>
    <mergeCell ref="E10:E11"/>
    <mergeCell ref="F10:F11"/>
    <mergeCell ref="A12:A13"/>
    <mergeCell ref="B12:B13"/>
    <mergeCell ref="C12:C13"/>
    <mergeCell ref="D12:D13"/>
    <mergeCell ref="E12:E13"/>
    <mergeCell ref="F12:F13"/>
    <mergeCell ref="A14:A15"/>
    <mergeCell ref="B14:B15"/>
    <mergeCell ref="C14:C15"/>
    <mergeCell ref="D14:D15"/>
    <mergeCell ref="E14:E15"/>
    <mergeCell ref="F14:F15"/>
    <mergeCell ref="A16:A17"/>
    <mergeCell ref="B16:B17"/>
    <mergeCell ref="C16:C17"/>
    <mergeCell ref="D16:D17"/>
    <mergeCell ref="E16:E17"/>
    <mergeCell ref="F16:F17"/>
    <mergeCell ref="A18:A19"/>
    <mergeCell ref="B18:B19"/>
    <mergeCell ref="C18:C19"/>
    <mergeCell ref="D18:D19"/>
    <mergeCell ref="E18:E19"/>
    <mergeCell ref="F18:F19"/>
    <mergeCell ref="A20:A21"/>
    <mergeCell ref="B20:B21"/>
    <mergeCell ref="C20:C21"/>
    <mergeCell ref="D20:D21"/>
    <mergeCell ref="E20:E21"/>
    <mergeCell ref="F20:F21"/>
    <mergeCell ref="A22:A23"/>
    <mergeCell ref="B22:B23"/>
    <mergeCell ref="C22:C23"/>
    <mergeCell ref="D22:D23"/>
    <mergeCell ref="E22:E23"/>
    <mergeCell ref="F22:F23"/>
    <mergeCell ref="A24:A25"/>
    <mergeCell ref="B24:B25"/>
    <mergeCell ref="C24:C25"/>
    <mergeCell ref="D24:D25"/>
    <mergeCell ref="E24:E25"/>
    <mergeCell ref="F24:F25"/>
    <mergeCell ref="A26:A27"/>
    <mergeCell ref="B26:B27"/>
    <mergeCell ref="C26:C27"/>
    <mergeCell ref="D26:D27"/>
    <mergeCell ref="E26:E27"/>
    <mergeCell ref="F26:F27"/>
    <mergeCell ref="A28:A29"/>
    <mergeCell ref="B28:B29"/>
    <mergeCell ref="C28:C29"/>
    <mergeCell ref="D28:D29"/>
    <mergeCell ref="E28:E29"/>
    <mergeCell ref="F28:F29"/>
    <mergeCell ref="A30:A31"/>
    <mergeCell ref="B30:B31"/>
    <mergeCell ref="C30:C31"/>
    <mergeCell ref="D30:D31"/>
    <mergeCell ref="E30:E31"/>
    <mergeCell ref="F30:F31"/>
    <mergeCell ref="A32:A33"/>
    <mergeCell ref="B32:B33"/>
    <mergeCell ref="C32:C33"/>
    <mergeCell ref="D32:D33"/>
    <mergeCell ref="E32:E33"/>
    <mergeCell ref="F32:F33"/>
    <mergeCell ref="A34:A35"/>
    <mergeCell ref="B34:B35"/>
    <mergeCell ref="C34:C35"/>
    <mergeCell ref="D34:D35"/>
    <mergeCell ref="E34:E35"/>
    <mergeCell ref="F34:F35"/>
    <mergeCell ref="A36:A37"/>
    <mergeCell ref="B36:B37"/>
    <mergeCell ref="C36:C37"/>
    <mergeCell ref="D36:D37"/>
    <mergeCell ref="E36:E37"/>
    <mergeCell ref="F36:F37"/>
    <mergeCell ref="A38:A39"/>
    <mergeCell ref="B38:B39"/>
    <mergeCell ref="C38:C39"/>
    <mergeCell ref="D38:D39"/>
    <mergeCell ref="E38:E39"/>
    <mergeCell ref="F38:F39"/>
    <mergeCell ref="A40:A41"/>
    <mergeCell ref="B40:B41"/>
    <mergeCell ref="C40:C41"/>
    <mergeCell ref="D40:D41"/>
    <mergeCell ref="E40:E41"/>
    <mergeCell ref="F40:F41"/>
    <mergeCell ref="A42:A43"/>
    <mergeCell ref="B42:B43"/>
    <mergeCell ref="C42:C43"/>
    <mergeCell ref="D42:D43"/>
    <mergeCell ref="E42:E43"/>
    <mergeCell ref="F42:F43"/>
    <mergeCell ref="A44:A45"/>
    <mergeCell ref="B44:B45"/>
    <mergeCell ref="C44:C45"/>
    <mergeCell ref="D44:D45"/>
    <mergeCell ref="E44:E45"/>
    <mergeCell ref="F44:F45"/>
    <mergeCell ref="A46:A47"/>
    <mergeCell ref="B46:B47"/>
    <mergeCell ref="C46:C47"/>
    <mergeCell ref="D46:D47"/>
    <mergeCell ref="E46:E47"/>
    <mergeCell ref="F46:F47"/>
    <mergeCell ref="A48:A49"/>
    <mergeCell ref="B48:B49"/>
    <mergeCell ref="C48:C49"/>
    <mergeCell ref="D48:D49"/>
    <mergeCell ref="E48:E49"/>
    <mergeCell ref="F48:F49"/>
    <mergeCell ref="A50:A51"/>
    <mergeCell ref="B50:B51"/>
    <mergeCell ref="C50:C51"/>
    <mergeCell ref="D50:D51"/>
    <mergeCell ref="E50:E51"/>
    <mergeCell ref="F50:F51"/>
  </mergeCells>
  <phoneticPr fontId="2"/>
  <pageMargins left="0.7" right="0.7" top="0.75" bottom="0.75" header="0.3" footer="0.3"/>
  <pageSetup paperSize="9" fitToHeight="0" orientation="portrait" r:id="rId1"/>
  <headerFooter>
    <oddFooter>&amp;C&amp;"BIZ UD明朝 Medium,標準"-65-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50"/>
  <sheetViews>
    <sheetView workbookViewId="0">
      <selection activeCell="A2" sqref="A2"/>
    </sheetView>
  </sheetViews>
  <sheetFormatPr defaultRowHeight="13" x14ac:dyDescent="0.2"/>
  <cols>
    <col min="1" max="1" width="17.36328125" customWidth="1"/>
    <col min="2" max="2" width="12.90625" customWidth="1"/>
    <col min="3" max="4" width="12.6328125" customWidth="1"/>
    <col min="5" max="5" width="13.08984375" customWidth="1"/>
    <col min="6" max="7" width="12.6328125" style="4" customWidth="1"/>
  </cols>
  <sheetData>
    <row r="1" spans="1:7" x14ac:dyDescent="0.2">
      <c r="A1" s="83" t="s">
        <v>157</v>
      </c>
      <c r="B1" s="54"/>
      <c r="C1" s="54"/>
      <c r="D1" s="54"/>
      <c r="E1" s="54"/>
      <c r="F1" s="54"/>
      <c r="G1" s="54"/>
    </row>
    <row r="2" spans="1:7" ht="20.149999999999999" customHeight="1" x14ac:dyDescent="0.2">
      <c r="A2" s="106" t="s">
        <v>253</v>
      </c>
      <c r="B2" s="107" t="s">
        <v>185</v>
      </c>
      <c r="C2" s="111" t="s">
        <v>308</v>
      </c>
      <c r="D2" s="111" t="s">
        <v>315</v>
      </c>
      <c r="E2" s="111" t="s">
        <v>320</v>
      </c>
      <c r="F2" s="111" t="s">
        <v>201</v>
      </c>
      <c r="G2" s="54"/>
    </row>
    <row r="3" spans="1:7" x14ac:dyDescent="0.2">
      <c r="A3" s="354" t="s">
        <v>257</v>
      </c>
      <c r="B3" s="378">
        <v>140547</v>
      </c>
      <c r="C3" s="378">
        <v>135959</v>
      </c>
      <c r="D3" s="383">
        <v>139011</v>
      </c>
      <c r="E3" s="383">
        <v>136901</v>
      </c>
      <c r="F3" s="383">
        <v>142944</v>
      </c>
      <c r="G3" s="54"/>
    </row>
    <row r="4" spans="1:7" x14ac:dyDescent="0.2">
      <c r="A4" s="386"/>
      <c r="B4" s="379"/>
      <c r="C4" s="379"/>
      <c r="D4" s="387"/>
      <c r="E4" s="387"/>
      <c r="F4" s="387"/>
      <c r="G4" s="54"/>
    </row>
    <row r="5" spans="1:7" x14ac:dyDescent="0.2">
      <c r="A5" s="385" t="s">
        <v>258</v>
      </c>
      <c r="B5" s="378">
        <v>5655473</v>
      </c>
      <c r="C5" s="378">
        <v>3867302</v>
      </c>
      <c r="D5" s="384">
        <v>2638394</v>
      </c>
      <c r="E5" s="384">
        <v>2687558</v>
      </c>
      <c r="F5" s="384">
        <v>3428239</v>
      </c>
      <c r="G5" s="54"/>
    </row>
    <row r="6" spans="1:7" x14ac:dyDescent="0.2">
      <c r="A6" s="386"/>
      <c r="B6" s="379"/>
      <c r="C6" s="379"/>
      <c r="D6" s="387"/>
      <c r="E6" s="387"/>
      <c r="F6" s="387"/>
      <c r="G6" s="54"/>
    </row>
    <row r="7" spans="1:7" x14ac:dyDescent="0.2">
      <c r="A7" s="385" t="s">
        <v>147</v>
      </c>
      <c r="B7" s="378">
        <v>4416773</v>
      </c>
      <c r="C7" s="378">
        <v>5127114</v>
      </c>
      <c r="D7" s="384">
        <v>4984702</v>
      </c>
      <c r="E7" s="384">
        <v>5376491</v>
      </c>
      <c r="F7" s="384">
        <v>5475548</v>
      </c>
      <c r="G7" s="54"/>
    </row>
    <row r="8" spans="1:7" x14ac:dyDescent="0.2">
      <c r="A8" s="386"/>
      <c r="B8" s="379"/>
      <c r="C8" s="379"/>
      <c r="D8" s="387"/>
      <c r="E8" s="387"/>
      <c r="F8" s="387"/>
      <c r="G8" s="54"/>
    </row>
    <row r="9" spans="1:7" x14ac:dyDescent="0.2">
      <c r="A9" s="385" t="s">
        <v>79</v>
      </c>
      <c r="B9" s="378">
        <v>1489483</v>
      </c>
      <c r="C9" s="378">
        <v>1493267</v>
      </c>
      <c r="D9" s="384">
        <v>1482317</v>
      </c>
      <c r="E9" s="384">
        <v>1413346</v>
      </c>
      <c r="F9" s="384">
        <v>1579402</v>
      </c>
      <c r="G9" s="54"/>
    </row>
    <row r="10" spans="1:7" x14ac:dyDescent="0.2">
      <c r="A10" s="386"/>
      <c r="B10" s="379"/>
      <c r="C10" s="379"/>
      <c r="D10" s="387"/>
      <c r="E10" s="387"/>
      <c r="F10" s="387"/>
      <c r="G10" s="54"/>
    </row>
    <row r="11" spans="1:7" x14ac:dyDescent="0.2">
      <c r="A11" s="385" t="s">
        <v>255</v>
      </c>
      <c r="B11" s="378">
        <v>617589</v>
      </c>
      <c r="C11" s="378">
        <v>556069</v>
      </c>
      <c r="D11" s="384">
        <v>573845</v>
      </c>
      <c r="E11" s="384">
        <v>832185</v>
      </c>
      <c r="F11" s="384">
        <v>744745</v>
      </c>
      <c r="G11" s="54"/>
    </row>
    <row r="12" spans="1:7" x14ac:dyDescent="0.2">
      <c r="A12" s="386"/>
      <c r="B12" s="379"/>
      <c r="C12" s="379"/>
      <c r="D12" s="387"/>
      <c r="E12" s="387"/>
      <c r="F12" s="387"/>
      <c r="G12" s="54"/>
    </row>
    <row r="13" spans="1:7" x14ac:dyDescent="0.2">
      <c r="A13" s="385" t="s">
        <v>259</v>
      </c>
      <c r="B13" s="378">
        <v>1189374</v>
      </c>
      <c r="C13" s="378">
        <v>942402</v>
      </c>
      <c r="D13" s="384">
        <v>896248</v>
      </c>
      <c r="E13" s="384">
        <v>791711</v>
      </c>
      <c r="F13" s="384">
        <v>757418</v>
      </c>
      <c r="G13" s="54"/>
    </row>
    <row r="14" spans="1:7" x14ac:dyDescent="0.2">
      <c r="A14" s="386"/>
      <c r="B14" s="379"/>
      <c r="C14" s="379"/>
      <c r="D14" s="387"/>
      <c r="E14" s="387"/>
      <c r="F14" s="387"/>
      <c r="G14" s="54"/>
    </row>
    <row r="15" spans="1:7" x14ac:dyDescent="0.2">
      <c r="A15" s="385" t="s">
        <v>260</v>
      </c>
      <c r="B15" s="378">
        <v>1372328</v>
      </c>
      <c r="C15" s="378">
        <v>1346823</v>
      </c>
      <c r="D15" s="384">
        <v>1591912</v>
      </c>
      <c r="E15" s="384">
        <v>1400685</v>
      </c>
      <c r="F15" s="384">
        <v>1523688</v>
      </c>
      <c r="G15" s="54"/>
    </row>
    <row r="16" spans="1:7" x14ac:dyDescent="0.2">
      <c r="A16" s="386"/>
      <c r="B16" s="379"/>
      <c r="C16" s="379"/>
      <c r="D16" s="387"/>
      <c r="E16" s="387"/>
      <c r="F16" s="387"/>
      <c r="G16" s="54"/>
    </row>
    <row r="17" spans="1:7" x14ac:dyDescent="0.2">
      <c r="A17" s="385" t="s">
        <v>261</v>
      </c>
      <c r="B17" s="378">
        <v>511876</v>
      </c>
      <c r="C17" s="378">
        <v>560709</v>
      </c>
      <c r="D17" s="384">
        <v>624566</v>
      </c>
      <c r="E17" s="384">
        <v>560010</v>
      </c>
      <c r="F17" s="384">
        <v>571768</v>
      </c>
      <c r="G17" s="54"/>
    </row>
    <row r="18" spans="1:7" x14ac:dyDescent="0.2">
      <c r="A18" s="386"/>
      <c r="B18" s="379"/>
      <c r="C18" s="379"/>
      <c r="D18" s="387"/>
      <c r="E18" s="387"/>
      <c r="F18" s="387"/>
      <c r="G18" s="54"/>
    </row>
    <row r="19" spans="1:7" x14ac:dyDescent="0.2">
      <c r="A19" s="385" t="s">
        <v>262</v>
      </c>
      <c r="B19" s="378">
        <v>1222261</v>
      </c>
      <c r="C19" s="378">
        <v>802674</v>
      </c>
      <c r="D19" s="384">
        <v>866456</v>
      </c>
      <c r="E19" s="384">
        <v>842273</v>
      </c>
      <c r="F19" s="384">
        <v>965004</v>
      </c>
      <c r="G19" s="54"/>
    </row>
    <row r="20" spans="1:7" x14ac:dyDescent="0.2">
      <c r="A20" s="386"/>
      <c r="B20" s="379"/>
      <c r="C20" s="379"/>
      <c r="D20" s="387"/>
      <c r="E20" s="387"/>
      <c r="F20" s="387"/>
      <c r="G20" s="54"/>
    </row>
    <row r="21" spans="1:7" x14ac:dyDescent="0.2">
      <c r="A21" s="385" t="s">
        <v>264</v>
      </c>
      <c r="B21" s="378">
        <v>1742986</v>
      </c>
      <c r="C21" s="378">
        <v>1871360</v>
      </c>
      <c r="D21" s="384">
        <v>1858784</v>
      </c>
      <c r="E21" s="384">
        <v>2588992</v>
      </c>
      <c r="F21" s="384">
        <v>1851175</v>
      </c>
      <c r="G21" s="54"/>
    </row>
    <row r="22" spans="1:7" x14ac:dyDescent="0.2">
      <c r="A22" s="386"/>
      <c r="B22" s="379"/>
      <c r="C22" s="379"/>
      <c r="D22" s="387"/>
      <c r="E22" s="387"/>
      <c r="F22" s="387"/>
      <c r="G22" s="54"/>
    </row>
    <row r="23" spans="1:7" x14ac:dyDescent="0.2">
      <c r="A23" s="385" t="s">
        <v>256</v>
      </c>
      <c r="B23" s="378">
        <v>1422377</v>
      </c>
      <c r="C23" s="378">
        <v>1082363</v>
      </c>
      <c r="D23" s="384">
        <v>387866</v>
      </c>
      <c r="E23" s="384">
        <v>31283</v>
      </c>
      <c r="F23" s="384">
        <v>18055</v>
      </c>
      <c r="G23" s="54"/>
    </row>
    <row r="24" spans="1:7" x14ac:dyDescent="0.2">
      <c r="A24" s="386"/>
      <c r="B24" s="379"/>
      <c r="C24" s="379"/>
      <c r="D24" s="387"/>
      <c r="E24" s="387"/>
      <c r="F24" s="387"/>
      <c r="G24" s="54"/>
    </row>
    <row r="25" spans="1:7" x14ac:dyDescent="0.2">
      <c r="A25" s="261" t="s">
        <v>254</v>
      </c>
      <c r="B25" s="378">
        <v>19781067</v>
      </c>
      <c r="C25" s="378">
        <v>17786042</v>
      </c>
      <c r="D25" s="378">
        <v>16044101</v>
      </c>
      <c r="E25" s="384">
        <f>SUM(E3:E24)</f>
        <v>16661435</v>
      </c>
      <c r="F25" s="384">
        <f>SUM(F3:F24)</f>
        <v>17057986</v>
      </c>
      <c r="G25" s="54"/>
    </row>
    <row r="26" spans="1:7" x14ac:dyDescent="0.2">
      <c r="A26" s="388"/>
      <c r="B26" s="379"/>
      <c r="C26" s="379"/>
      <c r="D26" s="379"/>
      <c r="E26" s="387"/>
      <c r="F26" s="387"/>
      <c r="G26" s="54"/>
    </row>
    <row r="27" spans="1:7" x14ac:dyDescent="0.2">
      <c r="A27" s="85"/>
      <c r="B27" s="85"/>
      <c r="C27" s="85"/>
      <c r="D27" s="85"/>
      <c r="E27" s="86"/>
      <c r="F27" s="52" t="s">
        <v>348</v>
      </c>
      <c r="G27" s="52"/>
    </row>
    <row r="28" spans="1:7" x14ac:dyDescent="0.2">
      <c r="A28" s="43"/>
      <c r="B28" s="43"/>
      <c r="C28" s="43"/>
      <c r="D28" s="43"/>
      <c r="E28" s="43"/>
      <c r="F28" s="54"/>
      <c r="G28" s="54"/>
    </row>
    <row r="29" spans="1:7" x14ac:dyDescent="0.2">
      <c r="A29" s="17" t="s">
        <v>268</v>
      </c>
      <c r="B29" s="10"/>
      <c r="C29" s="10"/>
      <c r="D29" s="42"/>
      <c r="E29" s="42"/>
      <c r="F29" s="42" t="s">
        <v>239</v>
      </c>
      <c r="G29" s="54"/>
    </row>
    <row r="30" spans="1:7" ht="20.149999999999999" customHeight="1" x14ac:dyDescent="0.2">
      <c r="A30" s="106" t="s">
        <v>270</v>
      </c>
      <c r="B30" s="107" t="s">
        <v>185</v>
      </c>
      <c r="C30" s="111" t="s">
        <v>308</v>
      </c>
      <c r="D30" s="111" t="s">
        <v>315</v>
      </c>
      <c r="E30" s="111" t="s">
        <v>320</v>
      </c>
      <c r="F30" s="111" t="s">
        <v>201</v>
      </c>
      <c r="G30" s="54"/>
    </row>
    <row r="31" spans="1:7" x14ac:dyDescent="0.2">
      <c r="A31" s="243" t="s">
        <v>1</v>
      </c>
      <c r="B31" s="378">
        <v>1580635</v>
      </c>
      <c r="C31" s="383">
        <v>1571396</v>
      </c>
      <c r="D31" s="383">
        <v>1644354</v>
      </c>
      <c r="E31" s="383">
        <v>1675644</v>
      </c>
      <c r="F31" s="383">
        <v>1629675</v>
      </c>
      <c r="G31" s="54"/>
    </row>
    <row r="32" spans="1:7" x14ac:dyDescent="0.2">
      <c r="A32" s="375"/>
      <c r="B32" s="382"/>
      <c r="C32" s="384"/>
      <c r="D32" s="384"/>
      <c r="E32" s="384"/>
      <c r="F32" s="384"/>
      <c r="G32" s="54"/>
    </row>
    <row r="33" spans="1:7" x14ac:dyDescent="0.2">
      <c r="A33" s="243" t="s">
        <v>265</v>
      </c>
      <c r="B33" s="376">
        <v>1963141</v>
      </c>
      <c r="C33" s="376">
        <v>1918828</v>
      </c>
      <c r="D33" s="376">
        <v>1964045</v>
      </c>
      <c r="E33" s="376">
        <v>1955959</v>
      </c>
      <c r="F33" s="376">
        <f>1964546+1</f>
        <v>1964547</v>
      </c>
      <c r="G33" s="54"/>
    </row>
    <row r="34" spans="1:7" x14ac:dyDescent="0.2">
      <c r="A34" s="375"/>
      <c r="B34" s="376"/>
      <c r="C34" s="376"/>
      <c r="D34" s="376"/>
      <c r="E34" s="376"/>
      <c r="F34" s="376"/>
      <c r="G34" s="54"/>
    </row>
    <row r="35" spans="1:7" x14ac:dyDescent="0.2">
      <c r="A35" s="243" t="s">
        <v>188</v>
      </c>
      <c r="B35" s="376">
        <v>126927</v>
      </c>
      <c r="C35" s="376">
        <v>131054</v>
      </c>
      <c r="D35" s="376">
        <v>138446</v>
      </c>
      <c r="E35" s="376">
        <v>141151</v>
      </c>
      <c r="F35" s="376">
        <v>143875</v>
      </c>
      <c r="G35" s="54"/>
    </row>
    <row r="36" spans="1:7" x14ac:dyDescent="0.2">
      <c r="A36" s="375"/>
      <c r="B36" s="376"/>
      <c r="C36" s="376"/>
      <c r="D36" s="376"/>
      <c r="E36" s="376"/>
      <c r="F36" s="376"/>
      <c r="G36" s="54"/>
    </row>
    <row r="37" spans="1:7" x14ac:dyDescent="0.2">
      <c r="A37" s="243" t="s">
        <v>25</v>
      </c>
      <c r="B37" s="376">
        <v>182393</v>
      </c>
      <c r="C37" s="377">
        <v>192843</v>
      </c>
      <c r="D37" s="377">
        <v>200497</v>
      </c>
      <c r="E37" s="377">
        <v>201392</v>
      </c>
      <c r="F37" s="377">
        <v>197666</v>
      </c>
      <c r="G37" s="54"/>
    </row>
    <row r="38" spans="1:7" x14ac:dyDescent="0.2">
      <c r="A38" s="375"/>
      <c r="B38" s="376"/>
      <c r="C38" s="377"/>
      <c r="D38" s="377"/>
      <c r="E38" s="377"/>
      <c r="F38" s="377"/>
      <c r="G38" s="54"/>
    </row>
    <row r="39" spans="1:7" x14ac:dyDescent="0.2">
      <c r="A39" s="243" t="s">
        <v>269</v>
      </c>
      <c r="B39" s="376">
        <v>0</v>
      </c>
      <c r="C39" s="377">
        <v>0</v>
      </c>
      <c r="D39" s="377">
        <v>0</v>
      </c>
      <c r="E39" s="377">
        <v>0</v>
      </c>
      <c r="F39" s="377">
        <v>0</v>
      </c>
      <c r="G39" s="54"/>
    </row>
    <row r="40" spans="1:7" x14ac:dyDescent="0.2">
      <c r="A40" s="375"/>
      <c r="B40" s="376"/>
      <c r="C40" s="377"/>
      <c r="D40" s="377"/>
      <c r="E40" s="377"/>
      <c r="F40" s="377"/>
      <c r="G40" s="54"/>
    </row>
    <row r="41" spans="1:7" x14ac:dyDescent="0.2">
      <c r="A41" s="243" t="s">
        <v>216</v>
      </c>
      <c r="B41" s="376">
        <v>1498</v>
      </c>
      <c r="C41" s="377">
        <v>1843</v>
      </c>
      <c r="D41" s="377">
        <v>2796</v>
      </c>
      <c r="E41" s="377">
        <v>3089</v>
      </c>
      <c r="F41" s="377">
        <v>3305</v>
      </c>
      <c r="G41" s="54"/>
    </row>
    <row r="42" spans="1:7" x14ac:dyDescent="0.2">
      <c r="A42" s="375"/>
      <c r="B42" s="376"/>
      <c r="C42" s="377"/>
      <c r="D42" s="377"/>
      <c r="E42" s="377"/>
      <c r="F42" s="377"/>
      <c r="G42" s="54"/>
    </row>
    <row r="43" spans="1:7" x14ac:dyDescent="0.2">
      <c r="A43" s="243" t="s">
        <v>266</v>
      </c>
      <c r="B43" s="376">
        <v>218819</v>
      </c>
      <c r="C43" s="377">
        <v>211900</v>
      </c>
      <c r="D43" s="377">
        <v>217916</v>
      </c>
      <c r="E43" s="377">
        <v>220851</v>
      </c>
      <c r="F43" s="377">
        <v>220032</v>
      </c>
      <c r="G43" s="54"/>
    </row>
    <row r="44" spans="1:7" x14ac:dyDescent="0.2">
      <c r="A44" s="375"/>
      <c r="B44" s="376"/>
      <c r="C44" s="377"/>
      <c r="D44" s="377"/>
      <c r="E44" s="377"/>
      <c r="F44" s="377"/>
      <c r="G44" s="54"/>
    </row>
    <row r="45" spans="1:7" x14ac:dyDescent="0.2">
      <c r="A45" s="243" t="s">
        <v>254</v>
      </c>
      <c r="B45" s="378">
        <f>SUM(B31:B44)</f>
        <v>4073413</v>
      </c>
      <c r="C45" s="378">
        <f>SUM(C31:C44)</f>
        <v>4027864</v>
      </c>
      <c r="D45" s="378">
        <f>SUM(D31:D44)</f>
        <v>4168054</v>
      </c>
      <c r="E45" s="380">
        <f>SUM(E31:E44)</f>
        <v>4198086</v>
      </c>
      <c r="F45" s="380">
        <f>SUM(F31:F44)</f>
        <v>4159100</v>
      </c>
      <c r="G45" s="54"/>
    </row>
    <row r="46" spans="1:7" x14ac:dyDescent="0.2">
      <c r="A46" s="375"/>
      <c r="B46" s="379"/>
      <c r="C46" s="379"/>
      <c r="D46" s="379"/>
      <c r="E46" s="381"/>
      <c r="F46" s="381"/>
      <c r="G46" s="54"/>
    </row>
    <row r="47" spans="1:7" x14ac:dyDescent="0.2">
      <c r="A47" s="87"/>
      <c r="B47" s="52"/>
      <c r="C47" s="52"/>
      <c r="D47" s="52"/>
      <c r="E47" s="52"/>
      <c r="F47" s="52" t="s">
        <v>267</v>
      </c>
      <c r="G47" s="52"/>
    </row>
    <row r="48" spans="1:7" x14ac:dyDescent="0.2">
      <c r="A48" s="54"/>
      <c r="B48" s="54"/>
      <c r="C48" s="54"/>
      <c r="D48" s="54"/>
      <c r="E48" s="54"/>
      <c r="F48" s="54"/>
      <c r="G48" s="54"/>
    </row>
    <row r="49" spans="1:7" x14ac:dyDescent="0.2">
      <c r="A49" s="54"/>
      <c r="B49" s="54"/>
      <c r="C49" s="54"/>
      <c r="D49" s="54"/>
      <c r="E49" s="54"/>
      <c r="F49" s="54"/>
      <c r="G49" s="54"/>
    </row>
    <row r="50" spans="1:7" x14ac:dyDescent="0.2">
      <c r="A50" s="54"/>
      <c r="B50" s="54"/>
      <c r="C50" s="54"/>
      <c r="D50" s="54"/>
      <c r="E50" s="54"/>
      <c r="F50" s="54"/>
      <c r="G50" s="54"/>
    </row>
  </sheetData>
  <mergeCells count="120">
    <mergeCell ref="A3:A4"/>
    <mergeCell ref="B3:B4"/>
    <mergeCell ref="C3:C4"/>
    <mergeCell ref="D3:D4"/>
    <mergeCell ref="E3:E4"/>
    <mergeCell ref="F3:F4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13:F14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17:F18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1:F22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33:F34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E39:E40"/>
    <mergeCell ref="F39:F40"/>
    <mergeCell ref="A41:A42"/>
    <mergeCell ref="B41:B42"/>
    <mergeCell ref="C41:C42"/>
    <mergeCell ref="D41:D42"/>
    <mergeCell ref="E41:E42"/>
    <mergeCell ref="F41:F42"/>
    <mergeCell ref="A43:A44"/>
    <mergeCell ref="B43:B44"/>
    <mergeCell ref="C43:C44"/>
    <mergeCell ref="D43:D44"/>
    <mergeCell ref="E43:E44"/>
    <mergeCell ref="F43:F44"/>
    <mergeCell ref="A45:A46"/>
    <mergeCell ref="B45:B46"/>
    <mergeCell ref="C45:C46"/>
    <mergeCell ref="D45:D46"/>
    <mergeCell ref="E45:E46"/>
    <mergeCell ref="F45:F46"/>
  </mergeCells>
  <phoneticPr fontId="2"/>
  <printOptions horizontalCentered="1"/>
  <pageMargins left="0.23622047244094488" right="0.23622047244094488" top="0.74803149606299213" bottom="0.74803149606299213" header="0.31496062992125984" footer="0.31496062992125984"/>
  <pageSetup paperSize="9" orientation="portrait" r:id="rId1"/>
  <headerFooter>
    <oddFooter>&amp;C&amp;"BIZ UD明朝 Medium,標準"-66-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0"/>
  <sheetViews>
    <sheetView tabSelected="1" zoomScale="110" zoomScaleNormal="110" workbookViewId="0">
      <selection activeCell="A2" sqref="A2:C2"/>
    </sheetView>
  </sheetViews>
  <sheetFormatPr defaultRowHeight="13" x14ac:dyDescent="0.2"/>
  <cols>
    <col min="1" max="1" width="3.08984375" customWidth="1"/>
    <col min="2" max="2" width="7.7265625" customWidth="1"/>
    <col min="3" max="3" width="15.6328125" customWidth="1"/>
    <col min="4" max="4" width="11.6328125" customWidth="1"/>
    <col min="5" max="5" width="12.36328125" customWidth="1"/>
    <col min="6" max="7" width="12.26953125" style="4" customWidth="1"/>
    <col min="8" max="8" width="12.36328125" style="4" customWidth="1"/>
    <col min="9" max="9" width="12.36328125" customWidth="1"/>
  </cols>
  <sheetData>
    <row r="1" spans="1:10" x14ac:dyDescent="0.2">
      <c r="A1" s="88" t="s">
        <v>235</v>
      </c>
      <c r="B1" s="88"/>
      <c r="C1" s="88"/>
      <c r="D1" s="101"/>
      <c r="E1" s="102"/>
      <c r="F1" s="54"/>
      <c r="G1" s="54"/>
      <c r="H1" s="102" t="s">
        <v>286</v>
      </c>
      <c r="I1" s="54"/>
      <c r="J1" s="54"/>
    </row>
    <row r="2" spans="1:10" ht="20.149999999999999" customHeight="1" x14ac:dyDescent="0.2">
      <c r="A2" s="393" t="s">
        <v>149</v>
      </c>
      <c r="B2" s="393"/>
      <c r="C2" s="393"/>
      <c r="D2" s="112" t="s">
        <v>185</v>
      </c>
      <c r="E2" s="112" t="s">
        <v>308</v>
      </c>
      <c r="F2" s="112" t="s">
        <v>315</v>
      </c>
      <c r="G2" s="112" t="s">
        <v>320</v>
      </c>
      <c r="H2" s="112" t="s">
        <v>201</v>
      </c>
      <c r="I2" s="54"/>
      <c r="J2" s="54"/>
    </row>
    <row r="3" spans="1:10" ht="17.149999999999999" customHeight="1" x14ac:dyDescent="0.2">
      <c r="A3" s="390" t="s">
        <v>279</v>
      </c>
      <c r="B3" s="390"/>
      <c r="C3" s="89" t="s">
        <v>271</v>
      </c>
      <c r="D3" s="90">
        <v>24396.29</v>
      </c>
      <c r="E3" s="90">
        <v>24396.29</v>
      </c>
      <c r="F3" s="90">
        <v>24396.29</v>
      </c>
      <c r="G3" s="90">
        <v>24396.29</v>
      </c>
      <c r="H3" s="90">
        <v>24396.29</v>
      </c>
      <c r="I3" s="54"/>
      <c r="J3" s="54"/>
    </row>
    <row r="4" spans="1:10" ht="17.149999999999999" customHeight="1" x14ac:dyDescent="0.2">
      <c r="A4" s="390"/>
      <c r="B4" s="390"/>
      <c r="C4" s="91" t="s">
        <v>273</v>
      </c>
      <c r="D4" s="90">
        <v>13822.58</v>
      </c>
      <c r="E4" s="90">
        <v>13822.58</v>
      </c>
      <c r="F4" s="90">
        <v>13822.58</v>
      </c>
      <c r="G4" s="90">
        <v>13822.58</v>
      </c>
      <c r="H4" s="90">
        <v>13822.58</v>
      </c>
      <c r="I4" s="54"/>
      <c r="J4" s="54"/>
    </row>
    <row r="5" spans="1:10" ht="17.149999999999999" customHeight="1" x14ac:dyDescent="0.2">
      <c r="A5" s="390"/>
      <c r="B5" s="390"/>
      <c r="C5" s="91" t="s">
        <v>194</v>
      </c>
      <c r="D5" s="90">
        <v>153</v>
      </c>
      <c r="E5" s="90">
        <v>153</v>
      </c>
      <c r="F5" s="90">
        <v>153</v>
      </c>
      <c r="G5" s="90">
        <v>153</v>
      </c>
      <c r="H5" s="90">
        <v>153</v>
      </c>
      <c r="I5" s="54"/>
      <c r="J5" s="54"/>
    </row>
    <row r="6" spans="1:10" ht="17.149999999999999" customHeight="1" x14ac:dyDescent="0.2">
      <c r="A6" s="390"/>
      <c r="B6" s="390"/>
      <c r="C6" s="92" t="s">
        <v>277</v>
      </c>
      <c r="D6" s="90">
        <v>13669.58</v>
      </c>
      <c r="E6" s="90">
        <v>13669.58</v>
      </c>
      <c r="F6" s="90">
        <v>13669.58</v>
      </c>
      <c r="G6" s="90">
        <v>13669.58</v>
      </c>
      <c r="H6" s="90">
        <v>13669.58</v>
      </c>
      <c r="I6" s="54"/>
      <c r="J6" s="54"/>
    </row>
    <row r="7" spans="1:10" ht="17.149999999999999" customHeight="1" x14ac:dyDescent="0.2">
      <c r="A7" s="390" t="s">
        <v>280</v>
      </c>
      <c r="B7" s="390"/>
      <c r="C7" s="93" t="s">
        <v>271</v>
      </c>
      <c r="D7" s="90">
        <v>9535.07</v>
      </c>
      <c r="E7" s="90">
        <v>9561.2199999999993</v>
      </c>
      <c r="F7" s="90">
        <v>9561.2199999999993</v>
      </c>
      <c r="G7" s="90">
        <v>9564.75</v>
      </c>
      <c r="H7" s="90">
        <v>9564.75</v>
      </c>
      <c r="I7" s="54"/>
      <c r="J7" s="54"/>
    </row>
    <row r="8" spans="1:10" ht="17.149999999999999" customHeight="1" x14ac:dyDescent="0.2">
      <c r="A8" s="390"/>
      <c r="B8" s="390"/>
      <c r="C8" s="91" t="s">
        <v>274</v>
      </c>
      <c r="D8" s="94" t="s">
        <v>12</v>
      </c>
      <c r="E8" s="94" t="s">
        <v>12</v>
      </c>
      <c r="F8" s="94" t="s">
        <v>12</v>
      </c>
      <c r="G8" s="94" t="s">
        <v>12</v>
      </c>
      <c r="H8" s="94" t="s">
        <v>12</v>
      </c>
      <c r="I8" s="54"/>
      <c r="J8" s="54"/>
    </row>
    <row r="9" spans="1:10" ht="17.149999999999999" customHeight="1" x14ac:dyDescent="0.2">
      <c r="A9" s="390"/>
      <c r="B9" s="390"/>
      <c r="C9" s="91" t="s">
        <v>194</v>
      </c>
      <c r="D9" s="94" t="s">
        <v>12</v>
      </c>
      <c r="E9" s="94" t="s">
        <v>12</v>
      </c>
      <c r="F9" s="94" t="s">
        <v>12</v>
      </c>
      <c r="G9" s="94" t="s">
        <v>12</v>
      </c>
      <c r="H9" s="94" t="s">
        <v>12</v>
      </c>
      <c r="I9" s="54"/>
      <c r="J9" s="54"/>
    </row>
    <row r="10" spans="1:10" ht="17.149999999999999" customHeight="1" x14ac:dyDescent="0.2">
      <c r="A10" s="390"/>
      <c r="B10" s="390"/>
      <c r="C10" s="92" t="s">
        <v>275</v>
      </c>
      <c r="D10" s="94" t="s">
        <v>12</v>
      </c>
      <c r="E10" s="94" t="s">
        <v>12</v>
      </c>
      <c r="F10" s="94" t="s">
        <v>12</v>
      </c>
      <c r="G10" s="94" t="s">
        <v>12</v>
      </c>
      <c r="H10" s="94" t="s">
        <v>12</v>
      </c>
      <c r="I10" s="54"/>
      <c r="J10" s="54"/>
    </row>
    <row r="11" spans="1:10" ht="17.149999999999999" customHeight="1" x14ac:dyDescent="0.2">
      <c r="A11" s="243" t="s">
        <v>30</v>
      </c>
      <c r="B11" s="390" t="s">
        <v>59</v>
      </c>
      <c r="C11" s="93" t="s">
        <v>271</v>
      </c>
      <c r="D11" s="90">
        <v>187072.97</v>
      </c>
      <c r="E11" s="90">
        <v>187072.97</v>
      </c>
      <c r="F11" s="90">
        <v>187072.97</v>
      </c>
      <c r="G11" s="90">
        <v>187072.97</v>
      </c>
      <c r="H11" s="90">
        <v>187072.97</v>
      </c>
      <c r="I11" s="54"/>
      <c r="J11" s="54"/>
    </row>
    <row r="12" spans="1:10" ht="17.149999999999999" customHeight="1" x14ac:dyDescent="0.2">
      <c r="A12" s="391"/>
      <c r="B12" s="390"/>
      <c r="C12" s="91" t="s">
        <v>274</v>
      </c>
      <c r="D12" s="90">
        <v>51016.84</v>
      </c>
      <c r="E12" s="90">
        <v>51016.84</v>
      </c>
      <c r="F12" s="90">
        <v>51016.84</v>
      </c>
      <c r="G12" s="90">
        <v>51016.84</v>
      </c>
      <c r="H12" s="90">
        <v>51016.84</v>
      </c>
      <c r="I12" s="54"/>
      <c r="J12" s="54"/>
    </row>
    <row r="13" spans="1:10" ht="17.149999999999999" customHeight="1" x14ac:dyDescent="0.2">
      <c r="A13" s="391"/>
      <c r="B13" s="390"/>
      <c r="C13" s="91" t="s">
        <v>194</v>
      </c>
      <c r="D13" s="90">
        <v>1275.4000000000001</v>
      </c>
      <c r="E13" s="90">
        <v>1275.4000000000001</v>
      </c>
      <c r="F13" s="90">
        <v>1275.4000000000001</v>
      </c>
      <c r="G13" s="90">
        <v>1275.4000000000001</v>
      </c>
      <c r="H13" s="90">
        <v>1275.4000000000001</v>
      </c>
      <c r="I13" s="54"/>
      <c r="J13" s="54"/>
    </row>
    <row r="14" spans="1:10" ht="17.149999999999999" customHeight="1" x14ac:dyDescent="0.2">
      <c r="A14" s="391"/>
      <c r="B14" s="390"/>
      <c r="C14" s="92" t="s">
        <v>277</v>
      </c>
      <c r="D14" s="90">
        <v>49741.440000000002</v>
      </c>
      <c r="E14" s="90">
        <v>49741.440000000002</v>
      </c>
      <c r="F14" s="90">
        <v>49741.440000000002</v>
      </c>
      <c r="G14" s="90">
        <v>49741.440000000002</v>
      </c>
      <c r="H14" s="90">
        <v>49741.440000000002</v>
      </c>
      <c r="I14" s="54"/>
      <c r="J14" s="54"/>
    </row>
    <row r="15" spans="1:10" ht="17.149999999999999" customHeight="1" x14ac:dyDescent="0.2">
      <c r="A15" s="391"/>
      <c r="B15" s="247" t="s">
        <v>208</v>
      </c>
      <c r="C15" s="93" t="s">
        <v>271</v>
      </c>
      <c r="D15" s="90">
        <v>18431.72</v>
      </c>
      <c r="E15" s="90">
        <v>18431.72</v>
      </c>
      <c r="F15" s="90">
        <v>18431.72</v>
      </c>
      <c r="G15" s="90">
        <v>18431.72</v>
      </c>
      <c r="H15" s="90">
        <v>18431.72</v>
      </c>
      <c r="I15" s="54"/>
      <c r="J15" s="54"/>
    </row>
    <row r="16" spans="1:10" ht="17.149999999999999" customHeight="1" x14ac:dyDescent="0.2">
      <c r="A16" s="391"/>
      <c r="B16" s="390"/>
      <c r="C16" s="91" t="s">
        <v>274</v>
      </c>
      <c r="D16" s="90">
        <v>2136.83</v>
      </c>
      <c r="E16" s="90">
        <v>2136.83</v>
      </c>
      <c r="F16" s="90">
        <v>2136.83</v>
      </c>
      <c r="G16" s="90">
        <v>2136.83</v>
      </c>
      <c r="H16" s="90">
        <v>2136.83</v>
      </c>
      <c r="I16" s="54"/>
      <c r="J16" s="54"/>
    </row>
    <row r="17" spans="1:10" ht="17.149999999999999" customHeight="1" x14ac:dyDescent="0.2">
      <c r="A17" s="391"/>
      <c r="B17" s="390"/>
      <c r="C17" s="91" t="s">
        <v>194</v>
      </c>
      <c r="D17" s="90" t="s">
        <v>12</v>
      </c>
      <c r="E17" s="90" t="s">
        <v>12</v>
      </c>
      <c r="F17" s="90" t="s">
        <v>12</v>
      </c>
      <c r="G17" s="90" t="s">
        <v>12</v>
      </c>
      <c r="H17" s="90" t="s">
        <v>12</v>
      </c>
      <c r="I17" s="54"/>
      <c r="J17" s="54"/>
    </row>
    <row r="18" spans="1:10" ht="17.149999999999999" customHeight="1" x14ac:dyDescent="0.2">
      <c r="A18" s="391"/>
      <c r="B18" s="390"/>
      <c r="C18" s="92" t="s">
        <v>277</v>
      </c>
      <c r="D18" s="90">
        <v>2136.83</v>
      </c>
      <c r="E18" s="90">
        <v>2136.83</v>
      </c>
      <c r="F18" s="90">
        <v>2136.83</v>
      </c>
      <c r="G18" s="90">
        <v>2136.83</v>
      </c>
      <c r="H18" s="90">
        <v>2136.83</v>
      </c>
      <c r="I18" s="54"/>
      <c r="J18" s="54"/>
    </row>
    <row r="19" spans="1:10" ht="17.149999999999999" customHeight="1" x14ac:dyDescent="0.2">
      <c r="A19" s="391"/>
      <c r="B19" s="247" t="s">
        <v>285</v>
      </c>
      <c r="C19" s="93" t="s">
        <v>271</v>
      </c>
      <c r="D19" s="90">
        <v>51482.8</v>
      </c>
      <c r="E19" s="90">
        <v>51482.8</v>
      </c>
      <c r="F19" s="90">
        <v>51482.8</v>
      </c>
      <c r="G19" s="90">
        <v>51482.8</v>
      </c>
      <c r="H19" s="90">
        <v>51482.8</v>
      </c>
      <c r="I19" s="54"/>
      <c r="J19" s="54"/>
    </row>
    <row r="20" spans="1:10" ht="17.149999999999999" customHeight="1" x14ac:dyDescent="0.2">
      <c r="A20" s="391"/>
      <c r="B20" s="390"/>
      <c r="C20" s="91" t="s">
        <v>274</v>
      </c>
      <c r="D20" s="90">
        <v>18735.7</v>
      </c>
      <c r="E20" s="90">
        <v>18692.09</v>
      </c>
      <c r="F20" s="90">
        <v>18692.09</v>
      </c>
      <c r="G20" s="90">
        <v>18692.09</v>
      </c>
      <c r="H20" s="90">
        <v>18692.09</v>
      </c>
      <c r="I20" s="54"/>
      <c r="J20" s="54"/>
    </row>
    <row r="21" spans="1:10" ht="17.149999999999999" customHeight="1" x14ac:dyDescent="0.2">
      <c r="A21" s="391"/>
      <c r="B21" s="390"/>
      <c r="C21" s="91" t="s">
        <v>194</v>
      </c>
      <c r="D21" s="90">
        <v>4126.54</v>
      </c>
      <c r="E21" s="90">
        <v>4082.93</v>
      </c>
      <c r="F21" s="90">
        <v>4082.93</v>
      </c>
      <c r="G21" s="90">
        <v>4082.93</v>
      </c>
      <c r="H21" s="90">
        <v>4082.93</v>
      </c>
      <c r="I21" s="54"/>
      <c r="J21" s="54"/>
    </row>
    <row r="22" spans="1:10" ht="17.149999999999999" customHeight="1" x14ac:dyDescent="0.2">
      <c r="A22" s="391"/>
      <c r="B22" s="390"/>
      <c r="C22" s="92" t="s">
        <v>277</v>
      </c>
      <c r="D22" s="90">
        <v>14609.16</v>
      </c>
      <c r="E22" s="90">
        <v>14609.16</v>
      </c>
      <c r="F22" s="90">
        <v>14609.16</v>
      </c>
      <c r="G22" s="90">
        <v>14609.16</v>
      </c>
      <c r="H22" s="90">
        <v>14609.16</v>
      </c>
      <c r="I22" s="54"/>
      <c r="J22" s="54"/>
    </row>
    <row r="23" spans="1:10" ht="17.149999999999999" customHeight="1" x14ac:dyDescent="0.2">
      <c r="A23" s="391"/>
      <c r="B23" s="390" t="s">
        <v>138</v>
      </c>
      <c r="C23" s="93" t="s">
        <v>271</v>
      </c>
      <c r="D23" s="90">
        <v>31474.2</v>
      </c>
      <c r="E23" s="90">
        <v>31474.2</v>
      </c>
      <c r="F23" s="90">
        <v>31474.2</v>
      </c>
      <c r="G23" s="90">
        <v>31474.2</v>
      </c>
      <c r="H23" s="90">
        <v>31474.2</v>
      </c>
      <c r="I23" s="54"/>
      <c r="J23" s="54"/>
    </row>
    <row r="24" spans="1:10" ht="17.149999999999999" customHeight="1" x14ac:dyDescent="0.2">
      <c r="A24" s="391"/>
      <c r="B24" s="390"/>
      <c r="C24" s="91" t="s">
        <v>274</v>
      </c>
      <c r="D24" s="90">
        <v>6787.98</v>
      </c>
      <c r="E24" s="90">
        <v>6787.98</v>
      </c>
      <c r="F24" s="90">
        <v>6787.98</v>
      </c>
      <c r="G24" s="90">
        <v>6787.98</v>
      </c>
      <c r="H24" s="90">
        <v>6787.98</v>
      </c>
      <c r="I24" s="54"/>
      <c r="J24" s="54"/>
    </row>
    <row r="25" spans="1:10" ht="17.149999999999999" customHeight="1" x14ac:dyDescent="0.2">
      <c r="A25" s="391"/>
      <c r="B25" s="390"/>
      <c r="C25" s="91" t="s">
        <v>194</v>
      </c>
      <c r="D25" s="90">
        <v>6715.75</v>
      </c>
      <c r="E25" s="90">
        <v>6715.75</v>
      </c>
      <c r="F25" s="90">
        <v>6715.75</v>
      </c>
      <c r="G25" s="90">
        <v>6715.75</v>
      </c>
      <c r="H25" s="90">
        <v>6715.75</v>
      </c>
      <c r="I25" s="54"/>
      <c r="J25" s="54"/>
    </row>
    <row r="26" spans="1:10" ht="17.149999999999999" customHeight="1" x14ac:dyDescent="0.2">
      <c r="A26" s="391"/>
      <c r="B26" s="390"/>
      <c r="C26" s="92" t="s">
        <v>277</v>
      </c>
      <c r="D26" s="90">
        <v>72.23</v>
      </c>
      <c r="E26" s="90">
        <v>72.23</v>
      </c>
      <c r="F26" s="90">
        <v>72.23</v>
      </c>
      <c r="G26" s="90">
        <v>72.23</v>
      </c>
      <c r="H26" s="90">
        <v>72.23</v>
      </c>
      <c r="I26" s="54"/>
      <c r="J26" s="54"/>
    </row>
    <row r="27" spans="1:10" ht="17.149999999999999" customHeight="1" x14ac:dyDescent="0.2">
      <c r="A27" s="391"/>
      <c r="B27" s="390" t="s">
        <v>51</v>
      </c>
      <c r="C27" s="93" t="s">
        <v>271</v>
      </c>
      <c r="D27" s="90">
        <v>393734.41</v>
      </c>
      <c r="E27" s="90">
        <v>393734.41</v>
      </c>
      <c r="F27" s="90">
        <v>393734.41</v>
      </c>
      <c r="G27" s="90">
        <v>393734.41</v>
      </c>
      <c r="H27" s="90">
        <v>394261.41</v>
      </c>
      <c r="I27" s="54"/>
      <c r="J27" s="54"/>
    </row>
    <row r="28" spans="1:10" ht="17.149999999999999" customHeight="1" x14ac:dyDescent="0.2">
      <c r="A28" s="391"/>
      <c r="B28" s="390"/>
      <c r="C28" s="91" t="s">
        <v>274</v>
      </c>
      <c r="D28" s="90">
        <v>10336.83</v>
      </c>
      <c r="E28" s="90">
        <v>10336.83</v>
      </c>
      <c r="F28" s="90">
        <v>10336.83</v>
      </c>
      <c r="G28" s="90">
        <v>10336.83</v>
      </c>
      <c r="H28" s="90">
        <v>10336.83</v>
      </c>
      <c r="I28" s="54"/>
      <c r="J28" s="54"/>
    </row>
    <row r="29" spans="1:10" ht="17.149999999999999" customHeight="1" x14ac:dyDescent="0.2">
      <c r="A29" s="391"/>
      <c r="B29" s="390"/>
      <c r="C29" s="91" t="s">
        <v>194</v>
      </c>
      <c r="D29" s="90">
        <v>663.62</v>
      </c>
      <c r="E29" s="90">
        <v>663.62</v>
      </c>
      <c r="F29" s="90">
        <v>663.62</v>
      </c>
      <c r="G29" s="90">
        <v>663.62</v>
      </c>
      <c r="H29" s="90">
        <v>663.62</v>
      </c>
      <c r="I29" s="54"/>
      <c r="J29" s="54"/>
    </row>
    <row r="30" spans="1:10" ht="17.149999999999999" customHeight="1" x14ac:dyDescent="0.2">
      <c r="A30" s="391"/>
      <c r="B30" s="390"/>
      <c r="C30" s="92" t="s">
        <v>277</v>
      </c>
      <c r="D30" s="90">
        <v>9673.2099999999991</v>
      </c>
      <c r="E30" s="90">
        <v>9673.2099999999991</v>
      </c>
      <c r="F30" s="90">
        <v>9673.2099999999991</v>
      </c>
      <c r="G30" s="90">
        <v>9673.2099999999991</v>
      </c>
      <c r="H30" s="90">
        <v>9673.2099999999991</v>
      </c>
      <c r="I30" s="54"/>
      <c r="J30" s="54"/>
    </row>
    <row r="31" spans="1:10" ht="17.149999999999999" customHeight="1" x14ac:dyDescent="0.2">
      <c r="A31" s="391"/>
      <c r="B31" s="390" t="s">
        <v>165</v>
      </c>
      <c r="C31" s="93" t="s">
        <v>271</v>
      </c>
      <c r="D31" s="90">
        <v>720541.31</v>
      </c>
      <c r="E31" s="90">
        <v>720541.31</v>
      </c>
      <c r="F31" s="90">
        <v>720541.31</v>
      </c>
      <c r="G31" s="90">
        <v>762363.96</v>
      </c>
      <c r="H31" s="90">
        <v>770647.31</v>
      </c>
      <c r="I31" s="54"/>
      <c r="J31" s="54"/>
    </row>
    <row r="32" spans="1:10" ht="17.149999999999999" customHeight="1" x14ac:dyDescent="0.2">
      <c r="A32" s="391"/>
      <c r="B32" s="390"/>
      <c r="C32" s="91" t="s">
        <v>274</v>
      </c>
      <c r="D32" s="90">
        <v>46861.55</v>
      </c>
      <c r="E32" s="90">
        <v>48177.919999999998</v>
      </c>
      <c r="F32" s="90">
        <v>48774.98</v>
      </c>
      <c r="G32" s="90">
        <v>49697.01</v>
      </c>
      <c r="H32" s="90">
        <v>50179.38</v>
      </c>
      <c r="I32" s="54"/>
      <c r="J32" s="54"/>
    </row>
    <row r="33" spans="1:10" ht="17.149999999999999" customHeight="1" x14ac:dyDescent="0.2">
      <c r="A33" s="391"/>
      <c r="B33" s="390"/>
      <c r="C33" s="91" t="s">
        <v>194</v>
      </c>
      <c r="D33" s="90">
        <v>6641.77</v>
      </c>
      <c r="E33" s="90">
        <v>6699.74</v>
      </c>
      <c r="F33" s="90">
        <v>7296.8</v>
      </c>
      <c r="G33" s="90">
        <v>8029.66</v>
      </c>
      <c r="H33" s="90">
        <v>8669.2900000000009</v>
      </c>
      <c r="I33" s="54"/>
      <c r="J33" s="54"/>
    </row>
    <row r="34" spans="1:10" ht="17.149999999999999" customHeight="1" x14ac:dyDescent="0.2">
      <c r="A34" s="392"/>
      <c r="B34" s="390"/>
      <c r="C34" s="92" t="s">
        <v>277</v>
      </c>
      <c r="D34" s="90">
        <v>40219.78</v>
      </c>
      <c r="E34" s="90">
        <v>41478.18</v>
      </c>
      <c r="F34" s="90">
        <v>41478.18</v>
      </c>
      <c r="G34" s="90">
        <v>41667.35</v>
      </c>
      <c r="H34" s="90">
        <v>41510.089999999997</v>
      </c>
      <c r="I34" s="54"/>
      <c r="J34" s="54"/>
    </row>
    <row r="35" spans="1:10" ht="17.149999999999999" customHeight="1" x14ac:dyDescent="0.2">
      <c r="A35" s="394" t="s">
        <v>284</v>
      </c>
      <c r="B35" s="395"/>
      <c r="C35" s="396"/>
      <c r="D35" s="90">
        <v>801893.94</v>
      </c>
      <c r="E35" s="90">
        <v>801893.94</v>
      </c>
      <c r="F35" s="90">
        <v>801893.94</v>
      </c>
      <c r="G35" s="90">
        <v>801893.94</v>
      </c>
      <c r="H35" s="90">
        <v>801893.94</v>
      </c>
      <c r="I35" s="54"/>
      <c r="J35" s="54"/>
    </row>
    <row r="36" spans="1:10" ht="17.149999999999999" customHeight="1" x14ac:dyDescent="0.2">
      <c r="A36" s="390" t="s">
        <v>165</v>
      </c>
      <c r="B36" s="390"/>
      <c r="C36" s="89" t="s">
        <v>271</v>
      </c>
      <c r="D36" s="90">
        <v>453931.19</v>
      </c>
      <c r="E36" s="90">
        <v>451059.73</v>
      </c>
      <c r="F36" s="90">
        <v>448611.73</v>
      </c>
      <c r="G36" s="90">
        <v>446415.42</v>
      </c>
      <c r="H36" s="90">
        <v>444660.87</v>
      </c>
      <c r="I36" s="54"/>
      <c r="J36" s="54"/>
    </row>
    <row r="37" spans="1:10" ht="17.149999999999999" customHeight="1" x14ac:dyDescent="0.2">
      <c r="A37" s="390"/>
      <c r="B37" s="390"/>
      <c r="C37" s="95" t="s">
        <v>274</v>
      </c>
      <c r="D37" s="90">
        <v>7110.71</v>
      </c>
      <c r="E37" s="90">
        <v>7110.71</v>
      </c>
      <c r="F37" s="90">
        <v>7110.71</v>
      </c>
      <c r="G37" s="90">
        <v>7110.71</v>
      </c>
      <c r="H37" s="90">
        <v>6783.9</v>
      </c>
      <c r="I37" s="54"/>
      <c r="J37" s="54"/>
    </row>
    <row r="38" spans="1:10" ht="17.149999999999999" customHeight="1" x14ac:dyDescent="0.2">
      <c r="A38" s="390"/>
      <c r="B38" s="390"/>
      <c r="C38" s="91" t="s">
        <v>194</v>
      </c>
      <c r="D38" s="90">
        <v>708.6</v>
      </c>
      <c r="E38" s="90">
        <v>708.6</v>
      </c>
      <c r="F38" s="90">
        <v>708.6</v>
      </c>
      <c r="G38" s="90">
        <v>708.6</v>
      </c>
      <c r="H38" s="90">
        <v>1007.54</v>
      </c>
      <c r="I38" s="54"/>
      <c r="J38" s="54"/>
    </row>
    <row r="39" spans="1:10" ht="17.149999999999999" customHeight="1" x14ac:dyDescent="0.2">
      <c r="A39" s="390"/>
      <c r="B39" s="390"/>
      <c r="C39" s="92" t="s">
        <v>277</v>
      </c>
      <c r="D39" s="96">
        <v>6402.11</v>
      </c>
      <c r="E39" s="96">
        <v>6402.11</v>
      </c>
      <c r="F39" s="96">
        <v>6402.11</v>
      </c>
      <c r="G39" s="96">
        <v>6402.11</v>
      </c>
      <c r="H39" s="96">
        <v>5776.36</v>
      </c>
      <c r="I39" s="54"/>
      <c r="J39" s="54"/>
    </row>
    <row r="40" spans="1:10" ht="17.149999999999999" customHeight="1" x14ac:dyDescent="0.2">
      <c r="A40" s="243" t="s">
        <v>150</v>
      </c>
      <c r="B40" s="397" t="s">
        <v>282</v>
      </c>
      <c r="C40" s="397"/>
      <c r="D40" s="97">
        <f>D3+D7+D11+D15+D19+D23+D27+D31+D35+D36</f>
        <v>2692493.9</v>
      </c>
      <c r="E40" s="97">
        <v>2689648.59</v>
      </c>
      <c r="F40" s="97">
        <v>2687200.59</v>
      </c>
      <c r="G40" s="97">
        <f>G3+G7+G11+G15+G19+G23+G27+G31+G35+G36</f>
        <v>2726830.46</v>
      </c>
      <c r="H40" s="97">
        <f>H3+H7+H11+H15+H19+H23+H27+H31+H35+H36</f>
        <v>2733886.2600000002</v>
      </c>
      <c r="I40" s="54"/>
      <c r="J40" s="54"/>
    </row>
    <row r="41" spans="1:10" ht="17.149999999999999" customHeight="1" x14ac:dyDescent="0.2">
      <c r="A41" s="391"/>
      <c r="B41" s="398" t="s">
        <v>219</v>
      </c>
      <c r="C41" s="398"/>
      <c r="D41" s="98">
        <f>D5+D13+D21+D25+D29+D33+D38</f>
        <v>20284.68</v>
      </c>
      <c r="E41" s="98">
        <v>20299.04</v>
      </c>
      <c r="F41" s="98">
        <f>F5+F13+F21+F25+F29+F33+F38</f>
        <v>20896.099999999999</v>
      </c>
      <c r="G41" s="98">
        <f>G5+G13+G21+G25+G29+G33+G38</f>
        <v>21628.959999999999</v>
      </c>
      <c r="H41" s="98">
        <f>H5+H13+H21+H25+H29+H33+H38</f>
        <v>22567.530000000002</v>
      </c>
      <c r="I41" s="54"/>
      <c r="J41" s="54"/>
    </row>
    <row r="42" spans="1:10" ht="17.149999999999999" customHeight="1" x14ac:dyDescent="0.2">
      <c r="A42" s="391"/>
      <c r="B42" s="398" t="s">
        <v>17</v>
      </c>
      <c r="C42" s="398"/>
      <c r="D42" s="98">
        <f>D6+D14+D18+D22+D26+D30+D34+D39</f>
        <v>136524.34</v>
      </c>
      <c r="E42" s="98">
        <v>137782.74</v>
      </c>
      <c r="F42" s="98">
        <f>F6+F14+F18+F22+F26+F30+F34+F39</f>
        <v>137782.74</v>
      </c>
      <c r="G42" s="98">
        <f>G6+G14+G18+G22+G26+G30+G34+G39</f>
        <v>137971.91</v>
      </c>
      <c r="H42" s="98">
        <f>H6+H14+H18+H22+H26+H30+H34+H39</f>
        <v>137188.9</v>
      </c>
      <c r="I42" s="54"/>
      <c r="J42" s="54"/>
    </row>
    <row r="43" spans="1:10" ht="17.149999999999999" customHeight="1" x14ac:dyDescent="0.2">
      <c r="A43" s="392"/>
      <c r="B43" s="389" t="s">
        <v>225</v>
      </c>
      <c r="C43" s="389"/>
      <c r="D43" s="99">
        <f>D41+D42</f>
        <v>156809.01999999999</v>
      </c>
      <c r="E43" s="99">
        <v>158081.78</v>
      </c>
      <c r="F43" s="99">
        <f>F41+F42</f>
        <v>158678.84</v>
      </c>
      <c r="G43" s="99">
        <f>G41+G42</f>
        <v>159600.87</v>
      </c>
      <c r="H43" s="99">
        <f>H41+H42</f>
        <v>159756.43</v>
      </c>
      <c r="I43" s="54"/>
      <c r="J43" s="54"/>
    </row>
    <row r="44" spans="1:10" x14ac:dyDescent="0.2">
      <c r="A44" s="100"/>
      <c r="B44" s="100"/>
      <c r="C44" s="100"/>
      <c r="D44" s="54"/>
      <c r="E44" s="103"/>
      <c r="F44" s="54"/>
      <c r="G44" s="54"/>
      <c r="H44" s="52" t="s">
        <v>281</v>
      </c>
      <c r="I44" s="54"/>
      <c r="J44" s="54"/>
    </row>
    <row r="45" spans="1:10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</row>
    <row r="46" spans="1:10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</row>
    <row r="47" spans="1:10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</row>
    <row r="48" spans="1:10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</row>
    <row r="49" spans="1:10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</row>
    <row r="50" spans="1:10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</row>
  </sheetData>
  <mergeCells count="17">
    <mergeCell ref="A2:C2"/>
    <mergeCell ref="A35:C35"/>
    <mergeCell ref="B40:C40"/>
    <mergeCell ref="B41:C41"/>
    <mergeCell ref="B42:C42"/>
    <mergeCell ref="B43:C43"/>
    <mergeCell ref="A3:B6"/>
    <mergeCell ref="A7:B10"/>
    <mergeCell ref="B11:B14"/>
    <mergeCell ref="B15:B18"/>
    <mergeCell ref="B19:B22"/>
    <mergeCell ref="B23:B26"/>
    <mergeCell ref="B27:B30"/>
    <mergeCell ref="B31:B34"/>
    <mergeCell ref="A36:B39"/>
    <mergeCell ref="A40:A43"/>
    <mergeCell ref="A11:A34"/>
  </mergeCells>
  <phoneticPr fontId="2"/>
  <pageMargins left="0.7" right="0.7" top="0.75" bottom="0.75" header="0.3" footer="0.3"/>
  <pageSetup paperSize="9" orientation="portrait" r:id="rId1"/>
  <headerFooter>
    <oddFooter>&amp;C&amp;"BIZ UD明朝 Medium,標準"-67-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60</vt:lpstr>
      <vt:lpstr>61</vt:lpstr>
      <vt:lpstr>62</vt:lpstr>
      <vt:lpstr>63</vt:lpstr>
      <vt:lpstr>64</vt:lpstr>
      <vt:lpstr>65</vt:lpstr>
      <vt:lpstr>66</vt:lpstr>
      <vt:lpstr>67</vt:lpstr>
      <vt:lpstr>'66'!Print_Area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赤羽 美保</dc:creator>
  <cp:lastModifiedBy>笹川 洋平</cp:lastModifiedBy>
  <cp:lastPrinted>2026-02-03T04:06:11Z</cp:lastPrinted>
  <dcterms:created xsi:type="dcterms:W3CDTF">2020-03-13T02:48:51Z</dcterms:created>
  <dcterms:modified xsi:type="dcterms:W3CDTF">2026-03-31T09:49:59Z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3.0.4.0</vt:lpwstr>
      <vt:lpwstr>3.1.10.0</vt:lpwstr>
      <vt:lpwstr>3.1.6.0</vt:lpwstr>
      <vt:lpwstr>3.1.9.0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2026-02-04T00:40:38Z</vt:filetime>
  </property>
</Properties>
</file>