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a0019107\Desktop\財政状況資料集作業フォルダ\結合先ファイル\02上田\"/>
    </mc:Choice>
  </mc:AlternateContent>
  <xr:revisionPtr revIDLastSave="0" documentId="13_ncr:1_{D7EBC5E5-5014-4070-B222-FFF7AB868C95}" xr6:coauthVersionLast="47" xr6:coauthVersionMax="47" xr10:uidLastSave="{00000000-0000-0000-0000-000000000000}"/>
  <bookViews>
    <workbookView xWindow="-120" yWindow="-120" windowWidth="29040" windowHeight="15840" tabRatio="787" firstSheet="9"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U37" i="10"/>
  <c r="C37" i="10"/>
  <c r="BE36" i="10"/>
  <c r="C36" i="10"/>
  <c r="BE35" i="10"/>
  <c r="C35" i="10"/>
  <c r="BE34" i="10"/>
  <c r="C34" i="10"/>
  <c r="U34" i="10" s="1"/>
  <c r="U35" i="10" s="1"/>
  <c r="U36"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c r="CO35" i="10" s="1"/>
  <c r="CO36" i="10" s="1"/>
  <c r="CO37" i="10" s="1"/>
  <c r="CO38" i="10" s="1"/>
</calcChain>
</file>

<file path=xl/sharedStrings.xml><?xml version="1.0" encoding="utf-8"?>
<sst xmlns="http://schemas.openxmlformats.org/spreadsheetml/2006/main" count="1180" uniqueCount="587">
  <si>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</si>
  <si>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</si>
  <si>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</si>
  <si>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</si>
  <si>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</si>
  <si>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</si>
  <si>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</si>
  <si>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</si>
  <si>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</si>
  <si>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</si>
  <si>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</si>
  <si>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</si>
  <si>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</si>
  <si>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</si>
  <si>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</si>
  <si>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</si>
  <si>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</si>
  <si>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</si>
  <si>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</si>
  <si>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</si>
  <si>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</si>
  <si>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</si>
  <si>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</si>
  <si>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</si>
  <si>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</si>
  <si>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</si>
  <si>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</si>
  <si>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</si>
  <si>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</si>
  <si>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</si>
  <si>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</si>
  <si>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</si>
  <si>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</si>
  <si>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</si>
  <si>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</si>
  <si>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</si>
  <si>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</si>
  <si>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</si>
  <si>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</si>
  <si>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</si>
  <si>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</si>
  <si>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</si>
  <si>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</si>
  <si>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</si>
  <si>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</si>
  <si>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</si>
  <si>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</si>
  <si>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</si>
  <si>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</si>
  <si>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</si>
  <si>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</si>
  <si>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</si>
  <si>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</si>
  <si>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</si>
  <si>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</si>
  <si>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</si>
  <si>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</si>
  <si>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</si>
  <si>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</si>
  <si>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</si>
  <si>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</si>
  <si>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</si>
  <si>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</si>
  <si>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</si>
  <si>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</si>
  <si>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</si>
  <si>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</si>
  <si>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</si>
  <si>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</si>
  <si>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</si>
  <si>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</si>
  <si>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</si>
  <si>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</si>
  <si>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</si>
  <si>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</si>
  <si>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</si>
  <si>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</si>
  <si>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</si>
  <si>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</si>
  <si>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</si>
  <si>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</si>
  <si>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</si>
  <si>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</si>
  <si>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</si>
  <si>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</si>
  <si>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</si>
  <si>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</si>
  <si>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</si>
  <si>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</si>
  <si>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</si>
  <si>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</si>
  <si>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</si>
  <si>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</si>
  <si>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</si>
  <si>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東御市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</si>
  <si>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</si>
  <si>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</si>
  <si>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</si>
  <si>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</si>
  <si>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</si>
  <si>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</si>
  <si>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</si>
  <si>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</si>
  <si>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</si>
  <si>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</si>
  <si>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</si>
  <si>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</si>
  <si>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</si>
  <si>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</si>
  <si>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</si>
  <si>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</si>
  <si>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</si>
  <si>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</si>
  <si>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</si>
  <si>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</si>
  <si>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</si>
  <si>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</si>
  <si>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</si>
  <si>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</si>
  <si>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</si>
  <si>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</si>
  <si>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</si>
  <si>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</si>
  <si>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</si>
  <si>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</si>
  <si>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</si>
  <si>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</si>
  <si>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</si>
  <si>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</si>
  <si>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</si>
  <si>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</si>
  <si>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</si>
  <si>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</si>
  <si>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</si>
  <si>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</si>
  <si>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</si>
  <si>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</si>
  <si>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</si>
  <si>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</si>
  <si>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</si>
  <si>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</si>
  <si>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</si>
  <si>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6"/>
  </si>
  <si>
    <t>うち日本人(％)</t>
    <phoneticPr fontId="5"/>
  </si>
  <si>
    <t>-1.2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</si>
  <si>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</si>
  <si>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</si>
  <si>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</si>
  <si>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</si>
  <si>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</si>
  <si>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</si>
  <si>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</si>
  <si>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</si>
  <si>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</si>
  <si>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</si>
  <si>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</si>
  <si>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</si>
  <si>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</si>
  <si>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</si>
  <si>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</si>
  <si>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</si>
  <si>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</si>
  <si>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</si>
  <si>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</si>
  <si>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</si>
  <si>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</si>
  <si>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</si>
  <si>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</si>
  <si>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</si>
  <si>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</si>
  <si>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</si>
  <si>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</si>
  <si>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</si>
  <si>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</si>
  <si>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</si>
  <si>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</si>
  <si>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</si>
  <si>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</si>
  <si>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</si>
  <si>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</si>
  <si>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</si>
  <si>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</si>
  <si>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</si>
  <si>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</si>
  <si>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</si>
  <si>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</si>
  <si>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</si>
  <si>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</si>
  <si>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</si>
  <si>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</si>
  <si>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</si>
  <si>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</si>
  <si>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</si>
  <si>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</si>
  <si>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</si>
  <si>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</si>
  <si>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</si>
  <si>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</si>
  <si>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</si>
  <si>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</si>
  <si>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</si>
  <si>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</si>
  <si>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</si>
  <si>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長野県東御市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</si>
  <si>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</si>
  <si>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</si>
  <si>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</si>
  <si>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</si>
  <si>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</si>
  <si>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</si>
  <si>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</si>
  <si>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</si>
  <si>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</si>
  <si>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</si>
  <si>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</si>
  <si>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</si>
  <si>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</si>
  <si>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</si>
  <si>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</si>
  <si>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</si>
  <si>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</si>
  <si>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</si>
  <si>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</si>
  <si>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</si>
  <si>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</si>
  <si>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</si>
  <si>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</si>
  <si>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</si>
  <si>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</si>
  <si>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</si>
  <si>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</si>
  <si>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</si>
  <si>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</si>
  <si>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</si>
  <si>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</si>
  <si>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</si>
  <si>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</si>
  <si>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</si>
  <si>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</si>
  <si>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</si>
  <si>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</si>
  <si>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</si>
  <si>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</si>
  <si>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</si>
  <si>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</si>
  <si>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</si>
  <si>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</si>
  <si>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</si>
  <si>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</si>
  <si>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</si>
  <si>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</si>
  <si>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</si>
  <si>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</si>
  <si>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</si>
  <si>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</si>
  <si>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</si>
  <si>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</si>
  <si>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</si>
  <si>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</si>
  <si>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</si>
  <si>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</si>
  <si>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</si>
  <si>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</si>
  <si>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</si>
  <si>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</si>
  <si>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</si>
  <si>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</si>
  <si>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</si>
  <si>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</si>
  <si>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</si>
  <si>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</si>
  <si>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</si>
  <si>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</si>
  <si>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</si>
  <si>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</si>
  <si>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</si>
  <si>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</si>
  <si>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</si>
  <si>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</si>
  <si>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</si>
  <si>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</si>
  <si>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</si>
  <si>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</si>
  <si>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</si>
  <si>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</si>
  <si>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</si>
  <si>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</si>
  <si>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</si>
  <si>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</si>
  <si>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</si>
  <si>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</si>
  <si>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</si>
  <si>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</si>
  <si>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</si>
  <si>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</si>
  <si>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</si>
  <si>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</si>
  <si>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</si>
  <si>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</si>
  <si>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</si>
  <si>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</si>
  <si>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</si>
  <si>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</si>
  <si>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</si>
  <si>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</si>
  <si>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</si>
  <si>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</si>
  <si>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</si>
  <si>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</si>
  <si>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</si>
  <si>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</si>
  <si>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</si>
  <si>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</si>
  <si>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</si>
  <si>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</si>
  <si>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</si>
  <si>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</si>
  <si>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</si>
  <si>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</si>
  <si>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</si>
  <si>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</si>
  <si>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</si>
  <si>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</si>
  <si>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</si>
  <si>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</si>
  <si>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</si>
  <si>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</si>
  <si>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</si>
  <si>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</si>
  <si>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</si>
  <si>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</si>
  <si>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</si>
  <si>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</si>
  <si>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</si>
  <si>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</si>
  <si>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</si>
  <si>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</si>
  <si>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</si>
  <si>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</si>
  <si>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</si>
  <si>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</si>
  <si>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</si>
  <si>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</si>
  <si>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</si>
  <si>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</si>
  <si>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</si>
  <si>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</si>
  <si>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</si>
  <si>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</si>
  <si>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</si>
  <si>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</si>
  <si>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</si>
  <si>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</si>
  <si>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</si>
  <si>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長野県東御市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</si>
  <si>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</si>
  <si>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</si>
  <si>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</si>
  <si>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</si>
  <si>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</si>
  <si>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</si>
  <si>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</si>
  <si>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</si>
  <si>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</si>
  <si>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</si>
  <si>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</si>
  <si>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</si>
  <si>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</si>
  <si>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</si>
  <si>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</si>
  <si>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</si>
  <si>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</si>
  <si>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</si>
  <si>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</si>
  <si>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</si>
  <si>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</si>
  <si>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</si>
  <si>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</si>
  <si>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</si>
  <si>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</si>
  <si>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</si>
  <si>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</si>
  <si>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</si>
  <si>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</si>
  <si>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</si>
  <si>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</si>
  <si>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</si>
  <si>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</si>
  <si>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東御市国民健康保険特別会計</t>
    <phoneticPr fontId="5"/>
  </si>
  <si>
    <t>東御市介護保険特別会計</t>
    <phoneticPr fontId="5"/>
  </si>
  <si>
    <t>東御市後期高齢者医療特別会計</t>
    <phoneticPr fontId="5"/>
  </si>
  <si>
    <t>東御市水道事業会計</t>
    <phoneticPr fontId="5"/>
  </si>
  <si>
    <t>東御市下水道事業会計</t>
    <phoneticPr fontId="5"/>
  </si>
  <si>
    <t>東御市病院事業会計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</si>
  <si>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</si>
  <si>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</si>
  <si>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</si>
  <si>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</si>
  <si>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</si>
  <si>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</si>
  <si>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</si>
  <si>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</si>
  <si>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</si>
  <si>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</si>
  <si>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</si>
  <si>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</si>
  <si>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</si>
  <si>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</si>
  <si>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</si>
  <si>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</si>
  <si>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</si>
  <si>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</si>
  <si>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</si>
  <si>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</si>
  <si>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</si>
  <si>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</si>
  <si>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</si>
  <si>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</si>
  <si>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</si>
  <si>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</si>
  <si>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</si>
  <si>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</si>
  <si>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</si>
  <si>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</si>
  <si>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</si>
  <si>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</si>
  <si>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</si>
  <si>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</si>
  <si>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</si>
  <si>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</si>
  <si>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</si>
  <si>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</si>
  <si>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</si>
  <si>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</si>
  <si>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</si>
  <si>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</si>
  <si>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</si>
  <si>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</si>
  <si>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</si>
  <si>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</si>
  <si>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</si>
  <si>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</si>
  <si>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</si>
  <si>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</si>
  <si>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</si>
  <si>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</si>
  <si>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</si>
  <si>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</si>
  <si>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</si>
  <si>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</si>
  <si>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</si>
  <si>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</si>
  <si>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</si>
  <si>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</si>
  <si>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</si>
  <si>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</si>
  <si>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</si>
  <si>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</si>
  <si>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</si>
  <si>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</si>
  <si>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</si>
  <si>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</si>
  <si>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</si>
  <si>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</si>
  <si>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</si>
  <si>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</si>
  <si>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</si>
  <si>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</si>
  <si>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</si>
  <si>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</si>
  <si>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</si>
  <si>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</si>
  <si>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</si>
  <si>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</si>
  <si>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</si>
  <si>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</si>
  <si>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</si>
  <si>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</si>
  <si>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</si>
  <si>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</si>
  <si>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</si>
  <si>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</si>
  <si>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</si>
  <si>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</si>
  <si>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</si>
  <si>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</si>
  <si>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</si>
  <si>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</si>
  <si>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</si>
  <si>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</si>
  <si>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</si>
  <si>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</si>
  <si>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</si>
  <si>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</si>
  <si>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</si>
  <si>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</si>
  <si>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</si>
  <si>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</si>
  <si>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</si>
  <si>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</si>
  <si>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</si>
  <si>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</si>
  <si>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</si>
  <si>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</si>
  <si>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</si>
  <si>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</si>
  <si>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</si>
  <si>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</si>
  <si>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</si>
  <si>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</si>
  <si>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</si>
  <si>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</si>
  <si>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</si>
  <si>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</si>
  <si>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</si>
  <si>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</si>
  <si>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</si>
  <si>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</si>
  <si>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</si>
  <si>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</si>
  <si>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</si>
  <si>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</si>
  <si>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</si>
  <si>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</si>
  <si>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</si>
  <si>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</si>
  <si>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</si>
  <si>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</si>
  <si>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</si>
  <si>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2.02</t>
  </si>
  <si>
    <t>東御市下水道事業会計</t>
  </si>
  <si>
    <t>東御市水道事業会計</t>
  </si>
  <si>
    <t>一般会計</t>
  </si>
  <si>
    <t>東御市病院事業会計</t>
  </si>
  <si>
    <t>東御市国民健康保険特別会計</t>
  </si>
  <si>
    <t>東御市後期高齢者医療特別会計</t>
  </si>
  <si>
    <t>東御市介護保険特別会計</t>
  </si>
  <si>
    <t>その他会計（赤字）</t>
  </si>
  <si>
    <t>▲ 0.06</t>
  </si>
  <si>
    <t>▲ 0.05</t>
  </si>
  <si>
    <t>その他会計（黒字）</t>
  </si>
  <si>
    <t>R01</t>
    <phoneticPr fontId="5"/>
  </si>
  <si>
    <t>R02</t>
    <phoneticPr fontId="5"/>
  </si>
  <si>
    <t>R03</t>
    <phoneticPr fontId="5"/>
  </si>
  <si>
    <t>R04</t>
    <phoneticPr fontId="5"/>
  </si>
  <si>
    <t>R05</t>
    <phoneticPr fontId="5"/>
  </si>
  <si>
    <t>東御市下水道事業会計（公共下水道事業会計）</t>
    <rPh sb="11" eb="16">
      <t>コウキョウゲスイドウ</t>
    </rPh>
    <rPh sb="16" eb="18">
      <t>ジギョウ</t>
    </rPh>
    <rPh sb="18" eb="20">
      <t>カイケイ</t>
    </rPh>
    <phoneticPr fontId="5"/>
  </si>
  <si>
    <t>東御市下水道事業会計（特定環境保全公共下水道事業会計）</t>
    <rPh sb="11" eb="13">
      <t>トクテイ</t>
    </rPh>
    <rPh sb="13" eb="15">
      <t>カンキョウ</t>
    </rPh>
    <rPh sb="15" eb="17">
      <t>ホゼン</t>
    </rPh>
    <rPh sb="17" eb="19">
      <t>コウキョウ</t>
    </rPh>
    <rPh sb="19" eb="22">
      <t>ゲスイドウ</t>
    </rPh>
    <rPh sb="22" eb="24">
      <t>ジギョウ</t>
    </rPh>
    <rPh sb="24" eb="26">
      <t>カイケイ</t>
    </rPh>
    <phoneticPr fontId="5"/>
  </si>
  <si>
    <t>東御市下水道事業会計（農業集落排水事業会計）</t>
    <rPh sb="11" eb="13">
      <t>ノウギョウ</t>
    </rPh>
    <rPh sb="13" eb="15">
      <t>シュウラク</t>
    </rPh>
    <rPh sb="15" eb="17">
      <t>ハイスイ</t>
    </rPh>
    <rPh sb="17" eb="19">
      <t>ジギョウ</t>
    </rPh>
    <rPh sb="19" eb="21">
      <t>カイケイ</t>
    </rPh>
    <phoneticPr fontId="5"/>
  </si>
  <si>
    <t>法適用企業</t>
  </si>
  <si>
    <t>上田地域広域連合（一般会計）</t>
    <rPh sb="0" eb="2">
      <t>ウエダ</t>
    </rPh>
    <rPh sb="2" eb="4">
      <t>チイキ</t>
    </rPh>
    <rPh sb="4" eb="6">
      <t>コウイキ</t>
    </rPh>
    <rPh sb="6" eb="8">
      <t>レンゴウ</t>
    </rPh>
    <rPh sb="9" eb="11">
      <t>イッパン</t>
    </rPh>
    <rPh sb="11" eb="13">
      <t>カイケイ</t>
    </rPh>
    <phoneticPr fontId="2"/>
  </si>
  <si>
    <t>上田地域広域連合（ふるさと基金特別会計）</t>
    <rPh sb="0" eb="2">
      <t>ウエダ</t>
    </rPh>
    <rPh sb="2" eb="4">
      <t>チイキ</t>
    </rPh>
    <rPh sb="4" eb="6">
      <t>コウイキ</t>
    </rPh>
    <rPh sb="6" eb="8">
      <t>レンゴウ</t>
    </rPh>
    <rPh sb="13" eb="15">
      <t>キキン</t>
    </rPh>
    <rPh sb="15" eb="17">
      <t>トクベツ</t>
    </rPh>
    <rPh sb="17" eb="19">
      <t>カイケイ</t>
    </rPh>
    <phoneticPr fontId="2"/>
  </si>
  <si>
    <t>上田地域広域連合（介護保険特別会計）</t>
    <rPh sb="0" eb="2">
      <t>ウエダ</t>
    </rPh>
    <rPh sb="2" eb="4">
      <t>チイキ</t>
    </rPh>
    <rPh sb="4" eb="6">
      <t>コウイキ</t>
    </rPh>
    <rPh sb="6" eb="8">
      <t>レンゴウ</t>
    </rPh>
    <rPh sb="9" eb="11">
      <t>カイゴ</t>
    </rPh>
    <rPh sb="11" eb="13">
      <t>ホケン</t>
    </rPh>
    <rPh sb="13" eb="15">
      <t>トクベツ</t>
    </rPh>
    <rPh sb="15" eb="17">
      <t>カイケイ</t>
    </rPh>
    <phoneticPr fontId="2"/>
  </si>
  <si>
    <t>上田地域広域連合（消防特別会計）</t>
    <rPh sb="0" eb="2">
      <t>ウエダ</t>
    </rPh>
    <rPh sb="2" eb="4">
      <t>チイキ</t>
    </rPh>
    <rPh sb="4" eb="6">
      <t>コウイキ</t>
    </rPh>
    <rPh sb="6" eb="8">
      <t>レンゴウ</t>
    </rPh>
    <rPh sb="9" eb="11">
      <t>ショウボウ</t>
    </rPh>
    <rPh sb="11" eb="13">
      <t>トクベツ</t>
    </rPh>
    <rPh sb="13" eb="15">
      <t>カイケイ</t>
    </rPh>
    <phoneticPr fontId="2"/>
  </si>
  <si>
    <t>川西保健衛生施設組合（一般会計）</t>
    <rPh sb="0" eb="2">
      <t>カワニシ</t>
    </rPh>
    <rPh sb="2" eb="4">
      <t>ホケン</t>
    </rPh>
    <rPh sb="4" eb="6">
      <t>エイセイ</t>
    </rPh>
    <rPh sb="6" eb="8">
      <t>シセツ</t>
    </rPh>
    <rPh sb="8" eb="10">
      <t>クミアイ</t>
    </rPh>
    <rPh sb="11" eb="13">
      <t>イッパン</t>
    </rPh>
    <rPh sb="13" eb="15">
      <t>カイケイ</t>
    </rPh>
    <phoneticPr fontId="2"/>
  </si>
  <si>
    <t>川西保健衛生施設組合（公共下水道事業会計）</t>
    <rPh sb="0" eb="2">
      <t>カワニシ</t>
    </rPh>
    <rPh sb="2" eb="4">
      <t>ホケン</t>
    </rPh>
    <rPh sb="4" eb="6">
      <t>エイセイ</t>
    </rPh>
    <rPh sb="6" eb="8">
      <t>シセツ</t>
    </rPh>
    <rPh sb="8" eb="10">
      <t>クミアイ</t>
    </rPh>
    <rPh sb="11" eb="13">
      <t>コウキョウ</t>
    </rPh>
    <rPh sb="13" eb="16">
      <t>ゲスイドウ</t>
    </rPh>
    <rPh sb="16" eb="18">
      <t>ジギョウ</t>
    </rPh>
    <rPh sb="18" eb="20">
      <t>カイケイ</t>
    </rPh>
    <phoneticPr fontId="2"/>
  </si>
  <si>
    <t>長野県後期高齢者医療連合（一般会計）</t>
    <rPh sb="0" eb="3">
      <t>ナガノケン</t>
    </rPh>
    <rPh sb="3" eb="5">
      <t>コウキ</t>
    </rPh>
    <rPh sb="5" eb="8">
      <t>コウレイシャ</t>
    </rPh>
    <rPh sb="8" eb="10">
      <t>イリョウ</t>
    </rPh>
    <rPh sb="10" eb="12">
      <t>レンゴウ</t>
    </rPh>
    <rPh sb="13" eb="15">
      <t>イッパン</t>
    </rPh>
    <rPh sb="15" eb="17">
      <t>カイケイ</t>
    </rPh>
    <phoneticPr fontId="2"/>
  </si>
  <si>
    <t>長野県後期高齢者医療連合（後期高齢者医療特別会計）</t>
    <rPh sb="0" eb="3">
      <t>ナガノケン</t>
    </rPh>
    <rPh sb="3" eb="5">
      <t>コウキ</t>
    </rPh>
    <rPh sb="5" eb="8">
      <t>コウレイシャ</t>
    </rPh>
    <rPh sb="8" eb="10">
      <t>イリョウ</t>
    </rPh>
    <rPh sb="10" eb="12">
      <t>レンゴウ</t>
    </rPh>
    <rPh sb="13" eb="15">
      <t>コウキ</t>
    </rPh>
    <rPh sb="15" eb="18">
      <t>コウレイシャ</t>
    </rPh>
    <rPh sb="18" eb="20">
      <t>イリョウ</t>
    </rPh>
    <rPh sb="20" eb="22">
      <t>トクベツ</t>
    </rPh>
    <rPh sb="22" eb="24">
      <t>カイケイ</t>
    </rPh>
    <phoneticPr fontId="2"/>
  </si>
  <si>
    <t>長野県市町村自治振興組合（一般会計）</t>
    <rPh sb="0" eb="3">
      <t>ナガノケン</t>
    </rPh>
    <rPh sb="3" eb="6">
      <t>シチョウソン</t>
    </rPh>
    <rPh sb="6" eb="8">
      <t>ジチ</t>
    </rPh>
    <rPh sb="8" eb="10">
      <t>シンコウ</t>
    </rPh>
    <rPh sb="10" eb="12">
      <t>クミアイ</t>
    </rPh>
    <rPh sb="13" eb="15">
      <t>イッパン</t>
    </rPh>
    <rPh sb="15" eb="17">
      <t>カイケイ</t>
    </rPh>
    <phoneticPr fontId="2"/>
  </si>
  <si>
    <t>佐久水道企業団（水道事業会計）</t>
    <rPh sb="0" eb="2">
      <t>サク</t>
    </rPh>
    <rPh sb="2" eb="4">
      <t>スイドウ</t>
    </rPh>
    <rPh sb="4" eb="7">
      <t>キギョウダン</t>
    </rPh>
    <rPh sb="8" eb="10">
      <t>スイドウ</t>
    </rPh>
    <rPh sb="10" eb="12">
      <t>ジギョウ</t>
    </rPh>
    <rPh sb="12" eb="14">
      <t>カイケイ</t>
    </rPh>
    <phoneticPr fontId="2"/>
  </si>
  <si>
    <t>北佐久郡老人福祉施設組合（一般会計）</t>
    <rPh sb="0" eb="4">
      <t>キタサクグン</t>
    </rPh>
    <rPh sb="4" eb="6">
      <t>ロウジン</t>
    </rPh>
    <rPh sb="6" eb="8">
      <t>フクシ</t>
    </rPh>
    <rPh sb="8" eb="10">
      <t>シセツ</t>
    </rPh>
    <rPh sb="10" eb="12">
      <t>クミアイ</t>
    </rPh>
    <phoneticPr fontId="2"/>
  </si>
  <si>
    <t>東北信市町村交通災害共済事務組合（一般会計）</t>
    <rPh sb="0" eb="2">
      <t>トウホク</t>
    </rPh>
    <rPh sb="2" eb="3">
      <t>シン</t>
    </rPh>
    <rPh sb="3" eb="6">
      <t>シチョウソン</t>
    </rPh>
    <rPh sb="6" eb="8">
      <t>コウツウ</t>
    </rPh>
    <rPh sb="8" eb="10">
      <t>サイガイ</t>
    </rPh>
    <rPh sb="10" eb="12">
      <t>キョウサイ</t>
    </rPh>
    <rPh sb="12" eb="14">
      <t>ジム</t>
    </rPh>
    <rPh sb="14" eb="16">
      <t>クミアイ</t>
    </rPh>
    <phoneticPr fontId="2"/>
  </si>
  <si>
    <t>長野県地方税滞納整理機構（一般会計）</t>
    <rPh sb="0" eb="3">
      <t>ナガノケン</t>
    </rPh>
    <rPh sb="3" eb="6">
      <t>チホウゼイ</t>
    </rPh>
    <rPh sb="6" eb="8">
      <t>タイノウ</t>
    </rPh>
    <rPh sb="8" eb="10">
      <t>セイリ</t>
    </rPh>
    <rPh sb="10" eb="12">
      <t>キコウ</t>
    </rPh>
    <phoneticPr fontId="2"/>
  </si>
  <si>
    <t>上田市東御市真田共有財産組合（一般会計）</t>
    <rPh sb="0" eb="3">
      <t>ウエダシ</t>
    </rPh>
    <rPh sb="3" eb="6">
      <t>トウミシ</t>
    </rPh>
    <rPh sb="6" eb="8">
      <t>サナダ</t>
    </rPh>
    <rPh sb="8" eb="10">
      <t>キョウユウ</t>
    </rPh>
    <rPh sb="10" eb="12">
      <t>ザイサン</t>
    </rPh>
    <rPh sb="12" eb="14">
      <t>クミアイ</t>
    </rPh>
    <phoneticPr fontId="2"/>
  </si>
  <si>
    <t>地域福祉基金</t>
    <rPh sb="0" eb="6">
      <t>チイキフクシキキン</t>
    </rPh>
    <phoneticPr fontId="5"/>
  </si>
  <si>
    <t>公共施設等整備基金</t>
    <rPh sb="0" eb="5">
      <t>コウキョウシセツトウ</t>
    </rPh>
    <rPh sb="5" eb="9">
      <t>セイビキキン</t>
    </rPh>
    <phoneticPr fontId="2"/>
  </si>
  <si>
    <t>合併振興基金</t>
    <rPh sb="0" eb="6">
      <t>ガッペイシンコウキキン</t>
    </rPh>
    <phoneticPr fontId="2"/>
  </si>
  <si>
    <t>人材育成事業基金</t>
    <rPh sb="0" eb="6">
      <t>ジンザイイクセイジギョウ</t>
    </rPh>
    <rPh sb="6" eb="8">
      <t>キキン</t>
    </rPh>
    <phoneticPr fontId="2"/>
  </si>
  <si>
    <t>学校施設整備基金</t>
    <rPh sb="0" eb="4">
      <t>ガッコウシセツ</t>
    </rPh>
    <rPh sb="4" eb="8">
      <t>セイビキキン</t>
    </rPh>
    <phoneticPr fontId="2"/>
  </si>
  <si>
    <t>株式会社信州東御市振興公社</t>
    <rPh sb="0" eb="4">
      <t>カブシキガイシャ</t>
    </rPh>
    <rPh sb="4" eb="6">
      <t>シンシュウ</t>
    </rPh>
    <rPh sb="6" eb="9">
      <t>トウミシ</t>
    </rPh>
    <rPh sb="9" eb="13">
      <t>シンコウコウシャ</t>
    </rPh>
    <phoneticPr fontId="2"/>
  </si>
  <si>
    <t>東御市土地開発公社</t>
    <rPh sb="0" eb="3">
      <t>トウミシ</t>
    </rPh>
    <rPh sb="3" eb="7">
      <t>トチカイハツ</t>
    </rPh>
    <rPh sb="7" eb="9">
      <t>コウシャ</t>
    </rPh>
    <phoneticPr fontId="2"/>
  </si>
  <si>
    <t>公益財団法人身体教育医学研究所</t>
    <rPh sb="0" eb="6">
      <t>コウエキザイダンホウジン</t>
    </rPh>
    <rPh sb="6" eb="8">
      <t>シンタイ</t>
    </rPh>
    <rPh sb="8" eb="10">
      <t>キョウイク</t>
    </rPh>
    <rPh sb="10" eb="12">
      <t>イガク</t>
    </rPh>
    <rPh sb="12" eb="15">
      <t>ケンキュウショ</t>
    </rPh>
    <phoneticPr fontId="2"/>
  </si>
  <si>
    <t>一般社団法人信州とうみ観光協会</t>
    <rPh sb="0" eb="2">
      <t>イッパン</t>
    </rPh>
    <rPh sb="2" eb="6">
      <t>シャダンホウジン</t>
    </rPh>
    <rPh sb="6" eb="8">
      <t>シンシュウ</t>
    </rPh>
    <rPh sb="11" eb="15">
      <t>カンコウキョウカイ</t>
    </rPh>
    <phoneticPr fontId="2"/>
  </si>
  <si>
    <t>株式会社エコパワーとうみ</t>
    <rPh sb="0" eb="4">
      <t>カブシキガイシャ</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</si>
  <si>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</si>
  <si>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</si>
  <si>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</si>
  <si>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</si>
  <si>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類似団体と比較して将来負担比率は高く、有形固定資産原価償却率は低い水準にある。
これは平成17年度から平成26年度にかけて実施した市立保育園5園の建替えや平成26年度から令和元年度にかけて実施した市営住宅の建替え、令和元年度の湯の丸高原屋内運動施設の建設等の施設整備が集中したことによるものであると考えられる。
有形固定資産減価償却率は上昇傾向にあることから、将来負担比率の上昇を注視しながら、公共施設等総合管理計画に基づいた施設の維持管理、更新等を進める必要がある。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</si>
  <si>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</si>
  <si>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</si>
  <si>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</si>
  <si>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</si>
  <si>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</si>
  <si>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</si>
  <si>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と実施公債費比率の双方で類似団体平均を上回る結果となった。将来負担比率については、新規の地方債発行額を年間の償還額以下に抑制してきたことにより、減少していると考えられる。今後は、東部地区小学校給食センター建設などの大型建設事業を予定しているため将来負担比率は増加する見込み。
実質公債費比率が前年度から0.5ポイント上昇した要因については、令和２年度単年度実質公債費比率8.21％の影響を受けなくなったことにより、３カ年の平均値が増に作用したと考えられる。また、公債費が高いことも要因の1つとして考えられるため、地方債の繰上償還に努め、公債費の適正化に取り組んでいく必要がある。</t>
    <rPh sb="91" eb="93">
      <t>コンゴ</t>
    </rPh>
    <rPh sb="95" eb="99">
      <t>トウブチク</t>
    </rPh>
    <rPh sb="99" eb="102">
      <t>ショウガッコウ</t>
    </rPh>
    <rPh sb="102" eb="104">
      <t>キュウショク</t>
    </rPh>
    <rPh sb="108" eb="110">
      <t>ケンセツ</t>
    </rPh>
    <rPh sb="113" eb="115">
      <t>オオガタ</t>
    </rPh>
    <rPh sb="115" eb="117">
      <t>ケンセツ</t>
    </rPh>
    <rPh sb="117" eb="119">
      <t>ジギョウ</t>
    </rPh>
    <rPh sb="120" eb="122">
      <t>ヨテイ</t>
    </rPh>
    <rPh sb="128" eb="130">
      <t>ショウライ</t>
    </rPh>
    <rPh sb="130" eb="134">
      <t>フタンヒリツ</t>
    </rPh>
    <rPh sb="135" eb="137">
      <t>ゾウカ</t>
    </rPh>
    <rPh sb="139" eb="141">
      <t>ミコ</t>
    </rPh>
    <rPh sb="168" eb="170">
      <t>ヨウイン</t>
    </rPh>
    <rPh sb="228" eb="229">
      <t>カンガ</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</si>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</sst>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E84F993-F6E8-4BFF-800A-DB402641451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C699-4F2C-8918-0862B2F31D1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101303</c:v>
                </c:pt>
                <c:pt idx="1">
                  <c:v>33526</c:v>
                </c:pt>
                <c:pt idx="2">
                  <c:v>64185</c:v>
                </c:pt>
                <c:pt idx="3">
                  <c:v>38329</c:v>
                </c:pt>
                <c:pt idx="4">
                  <c:v>42003</c:v>
                </c:pt>
              </c:numCache>
            </c:numRef>
          </c:val>
          <c:smooth val="0"/>
          <c:extLst>
            <c:ext xmlns:c16="http://schemas.microsoft.com/office/drawing/2014/chart" uri="{C3380CC4-5D6E-409C-BE32-E72D297353CC}">
              <c16:uniqueId val="{00000001-C699-4F2C-8918-0862B2F31D1C}"/>
            </c:ext>
          </c:extLst>
        </c:ser>
        <c:dLbls>
          <c:showLegendKey val="0"/>
          <c:showVal val="0"/>
          <c:showCatName val="0"/>
          <c:showSerName val="0"/>
          <c:showPercent val="0"/>
          <c:showBubbleSize val="0"/>
        </c:dLbls>
        <c:marker val="1"/>
        <c:smooth val="0"/>
        <c:axId val="370939032"/>
        <c:axId val="372735456"/>
      </c:lineChart>
      <c:catAx>
        <c:axId val="3709390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72735456"/>
        <c:crosses val="autoZero"/>
        <c:auto val="1"/>
        <c:lblAlgn val="ctr"/>
        <c:lblOffset val="100"/>
        <c:tickLblSkip val="1"/>
        <c:tickMarkSkip val="1"/>
        <c:noMultiLvlLbl val="0"/>
      </c:catAx>
      <c:valAx>
        <c:axId val="37273545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709390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5.6</c:v>
                </c:pt>
                <c:pt idx="1">
                  <c:v>6.4</c:v>
                </c:pt>
                <c:pt idx="2">
                  <c:v>7.47</c:v>
                </c:pt>
                <c:pt idx="3">
                  <c:v>8.1999999999999993</c:v>
                </c:pt>
                <c:pt idx="4">
                  <c:v>5.81</c:v>
                </c:pt>
              </c:numCache>
            </c:numRef>
          </c:val>
          <c:extLst>
            <c:ext xmlns:c16="http://schemas.microsoft.com/office/drawing/2014/chart" uri="{C3380CC4-5D6E-409C-BE32-E72D297353CC}">
              <c16:uniqueId val="{00000000-A1E5-4BD4-92C1-AEDC9996189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10.51</c:v>
                </c:pt>
                <c:pt idx="1">
                  <c:v>9.9600000000000009</c:v>
                </c:pt>
                <c:pt idx="2">
                  <c:v>16.989999999999998</c:v>
                </c:pt>
                <c:pt idx="3">
                  <c:v>22.25</c:v>
                </c:pt>
                <c:pt idx="4">
                  <c:v>24.67</c:v>
                </c:pt>
              </c:numCache>
            </c:numRef>
          </c:val>
          <c:extLst>
            <c:ext xmlns:c16="http://schemas.microsoft.com/office/drawing/2014/chart" uri="{C3380CC4-5D6E-409C-BE32-E72D297353CC}">
              <c16:uniqueId val="{00000001-A1E5-4BD4-92C1-AEDC9996189D}"/>
            </c:ext>
          </c:extLst>
        </c:ser>
        <c:dLbls>
          <c:showLegendKey val="0"/>
          <c:showVal val="0"/>
          <c:showCatName val="0"/>
          <c:showSerName val="0"/>
          <c:showPercent val="0"/>
          <c:showBubbleSize val="0"/>
        </c:dLbls>
        <c:gapWidth val="250"/>
        <c:overlap val="100"/>
        <c:axId val="498470944"/>
        <c:axId val="4940773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1.4</c:v>
                </c:pt>
                <c:pt idx="1">
                  <c:v>-2.02</c:v>
                </c:pt>
                <c:pt idx="2">
                  <c:v>5.91</c:v>
                </c:pt>
                <c:pt idx="3">
                  <c:v>2.12</c:v>
                </c:pt>
                <c:pt idx="4">
                  <c:v>4.5599999999999996</c:v>
                </c:pt>
              </c:numCache>
            </c:numRef>
          </c:val>
          <c:smooth val="0"/>
          <c:extLst>
            <c:ext xmlns:c16="http://schemas.microsoft.com/office/drawing/2014/chart" uri="{C3380CC4-5D6E-409C-BE32-E72D297353CC}">
              <c16:uniqueId val="{00000002-A1E5-4BD4-92C1-AEDC9996189D}"/>
            </c:ext>
          </c:extLst>
        </c:ser>
        <c:dLbls>
          <c:showLegendKey val="0"/>
          <c:showVal val="0"/>
          <c:showCatName val="0"/>
          <c:showSerName val="0"/>
          <c:showPercent val="0"/>
          <c:showBubbleSize val="0"/>
        </c:dLbls>
        <c:marker val="1"/>
        <c:smooth val="0"/>
        <c:axId val="498470944"/>
        <c:axId val="494077312"/>
      </c:lineChart>
      <c:catAx>
        <c:axId val="498470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4077312"/>
        <c:crosses val="autoZero"/>
        <c:auto val="1"/>
        <c:lblAlgn val="ctr"/>
        <c:lblOffset val="100"/>
        <c:tickLblSkip val="1"/>
        <c:tickMarkSkip val="1"/>
        <c:noMultiLvlLbl val="0"/>
      </c:catAx>
      <c:valAx>
        <c:axId val="4940773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8470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0.09</c:v>
                </c:pt>
                <c:pt idx="2">
                  <c:v>#N/A</c:v>
                </c:pt>
                <c:pt idx="3">
                  <c:v>0.05</c:v>
                </c:pt>
                <c:pt idx="4">
                  <c:v>#N/A</c:v>
                </c:pt>
                <c:pt idx="5">
                  <c:v>0.04</c:v>
                </c:pt>
                <c:pt idx="6">
                  <c:v>#N/A</c:v>
                </c:pt>
                <c:pt idx="7">
                  <c:v>0.02</c:v>
                </c:pt>
                <c:pt idx="8">
                  <c:v>0</c:v>
                </c:pt>
                <c:pt idx="9">
                  <c:v>0</c:v>
                </c:pt>
              </c:numCache>
            </c:numRef>
          </c:val>
          <c:extLst>
            <c:ext xmlns:c16="http://schemas.microsoft.com/office/drawing/2014/chart" uri="{C3380CC4-5D6E-409C-BE32-E72D297353CC}">
              <c16:uniqueId val="{00000000-6A7F-4139-9BC1-2EDEBFAF951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0.06</c:v>
                </c:pt>
                <c:pt idx="1">
                  <c:v>#N/A</c:v>
                </c:pt>
                <c:pt idx="2">
                  <c:v>0.05</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6A7F-4139-9BC1-2EDEBFAF951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A7F-4139-9BC1-2EDEBFAF9510}"/>
            </c:ext>
          </c:extLst>
        </c:ser>
        <c:ser>
          <c:idx val="3"/>
          <c:order val="3"/>
          <c:tx>
            <c:strRef>
              <c:f>データシート!$A$30</c:f>
              <c:strCache>
                <c:ptCount val="1"/>
                <c:pt idx="0">
                  <c:v>東御市介護保険特別会計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0.66</c:v>
                </c:pt>
                <c:pt idx="2">
                  <c:v>#N/A</c:v>
                </c:pt>
                <c:pt idx="3">
                  <c:v>0.79</c:v>
                </c:pt>
                <c:pt idx="4">
                  <c:v>#N/A</c:v>
                </c:pt>
                <c:pt idx="5">
                  <c:v>0.26</c:v>
                </c:pt>
                <c:pt idx="6">
                  <c:v>#N/A</c:v>
                </c:pt>
                <c:pt idx="7">
                  <c:v>0.7</c:v>
                </c:pt>
                <c:pt idx="8">
                  <c:v>#N/A</c:v>
                </c:pt>
                <c:pt idx="9">
                  <c:v>0.16</c:v>
                </c:pt>
              </c:numCache>
            </c:numRef>
          </c:val>
          <c:extLst>
            <c:ext xmlns:c16="http://schemas.microsoft.com/office/drawing/2014/chart" uri="{C3380CC4-5D6E-409C-BE32-E72D297353CC}">
              <c16:uniqueId val="{00000003-6A7F-4139-9BC1-2EDEBFAF9510}"/>
            </c:ext>
          </c:extLst>
        </c:ser>
        <c:ser>
          <c:idx val="4"/>
          <c:order val="4"/>
          <c:tx>
            <c:strRef>
              <c:f>データシート!$A$31</c:f>
              <c:strCache>
                <c:ptCount val="1"/>
                <c:pt idx="0">
                  <c:v>東御市後期高齢者医療特別会計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0.15</c:v>
                </c:pt>
                <c:pt idx="2">
                  <c:v>#N/A</c:v>
                </c:pt>
                <c:pt idx="3">
                  <c:v>0.15</c:v>
                </c:pt>
                <c:pt idx="4">
                  <c:v>#N/A</c:v>
                </c:pt>
                <c:pt idx="5">
                  <c:v>0.14000000000000001</c:v>
                </c:pt>
                <c:pt idx="6">
                  <c:v>#N/A</c:v>
                </c:pt>
                <c:pt idx="7">
                  <c:v>0.17</c:v>
                </c:pt>
                <c:pt idx="8">
                  <c:v>#N/A</c:v>
                </c:pt>
                <c:pt idx="9">
                  <c:v>0.18</c:v>
                </c:pt>
              </c:numCache>
            </c:numRef>
          </c:val>
          <c:extLst>
            <c:ext xmlns:c16="http://schemas.microsoft.com/office/drawing/2014/chart" uri="{C3380CC4-5D6E-409C-BE32-E72D297353CC}">
              <c16:uniqueId val="{00000004-6A7F-4139-9BC1-2EDEBFAF9510}"/>
            </c:ext>
          </c:extLst>
        </c:ser>
        <c:ser>
          <c:idx val="5"/>
          <c:order val="5"/>
          <c:tx>
            <c:strRef>
              <c:f>データシート!$A$32</c:f>
              <c:strCache>
                <c:ptCount val="1"/>
                <c:pt idx="0">
                  <c:v>東御市国民健康保険特別会計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1.07</c:v>
                </c:pt>
                <c:pt idx="2">
                  <c:v>#N/A</c:v>
                </c:pt>
                <c:pt idx="3">
                  <c:v>1.17</c:v>
                </c:pt>
                <c:pt idx="4">
                  <c:v>#N/A</c:v>
                </c:pt>
                <c:pt idx="5">
                  <c:v>22.94</c:v>
                </c:pt>
                <c:pt idx="6">
                  <c:v>#N/A</c:v>
                </c:pt>
                <c:pt idx="7">
                  <c:v>0.49</c:v>
                </c:pt>
                <c:pt idx="8">
                  <c:v>#N/A</c:v>
                </c:pt>
                <c:pt idx="9">
                  <c:v>0.49</c:v>
                </c:pt>
              </c:numCache>
            </c:numRef>
          </c:val>
          <c:extLst>
            <c:ext xmlns:c16="http://schemas.microsoft.com/office/drawing/2014/chart" uri="{C3380CC4-5D6E-409C-BE32-E72D297353CC}">
              <c16:uniqueId val="{00000005-6A7F-4139-9BC1-2EDEBFAF9510}"/>
            </c:ext>
          </c:extLst>
        </c:ser>
        <c:ser>
          <c:idx val="6"/>
          <c:order val="6"/>
          <c:tx>
            <c:strRef>
              <c:f>データシート!$A$33</c:f>
              <c:strCache>
                <c:ptCount val="1"/>
                <c:pt idx="0">
                  <c:v>東御市病院事業会計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1.58</c:v>
                </c:pt>
                <c:pt idx="2">
                  <c:v>#N/A</c:v>
                </c:pt>
                <c:pt idx="3">
                  <c:v>1.04</c:v>
                </c:pt>
                <c:pt idx="4">
                  <c:v>#N/A</c:v>
                </c:pt>
                <c:pt idx="5">
                  <c:v>1.75</c:v>
                </c:pt>
                <c:pt idx="6">
                  <c:v>#N/A</c:v>
                </c:pt>
                <c:pt idx="7">
                  <c:v>2.2200000000000002</c:v>
                </c:pt>
                <c:pt idx="8">
                  <c:v>#N/A</c:v>
                </c:pt>
                <c:pt idx="9">
                  <c:v>1.07</c:v>
                </c:pt>
              </c:numCache>
            </c:numRef>
          </c:val>
          <c:extLst>
            <c:ext xmlns:c16="http://schemas.microsoft.com/office/drawing/2014/chart" uri="{C3380CC4-5D6E-409C-BE32-E72D297353CC}">
              <c16:uniqueId val="{00000006-6A7F-4139-9BC1-2EDEBFAF951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5.59</c:v>
                </c:pt>
                <c:pt idx="2">
                  <c:v>#N/A</c:v>
                </c:pt>
                <c:pt idx="3">
                  <c:v>6.4</c:v>
                </c:pt>
                <c:pt idx="4">
                  <c:v>#N/A</c:v>
                </c:pt>
                <c:pt idx="5">
                  <c:v>7.41</c:v>
                </c:pt>
                <c:pt idx="6">
                  <c:v>#N/A</c:v>
                </c:pt>
                <c:pt idx="7">
                  <c:v>8.16</c:v>
                </c:pt>
                <c:pt idx="8">
                  <c:v>#N/A</c:v>
                </c:pt>
                <c:pt idx="9">
                  <c:v>5.8</c:v>
                </c:pt>
              </c:numCache>
            </c:numRef>
          </c:val>
          <c:extLst>
            <c:ext xmlns:c16="http://schemas.microsoft.com/office/drawing/2014/chart" uri="{C3380CC4-5D6E-409C-BE32-E72D297353CC}">
              <c16:uniqueId val="{00000007-6A7F-4139-9BC1-2EDEBFAF9510}"/>
            </c:ext>
          </c:extLst>
        </c:ser>
        <c:ser>
          <c:idx val="8"/>
          <c:order val="8"/>
          <c:tx>
            <c:strRef>
              <c:f>データシート!$A$35</c:f>
              <c:strCache>
                <c:ptCount val="1"/>
                <c:pt idx="0">
                  <c:v>東御市水道事業会計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6.06</c:v>
                </c:pt>
                <c:pt idx="2">
                  <c:v>#N/A</c:v>
                </c:pt>
                <c:pt idx="3">
                  <c:v>6.56</c:v>
                </c:pt>
                <c:pt idx="4">
                  <c:v>#N/A</c:v>
                </c:pt>
                <c:pt idx="5">
                  <c:v>6.77</c:v>
                </c:pt>
                <c:pt idx="6">
                  <c:v>#N/A</c:v>
                </c:pt>
                <c:pt idx="7">
                  <c:v>7.31</c:v>
                </c:pt>
                <c:pt idx="8">
                  <c:v>#N/A</c:v>
                </c:pt>
                <c:pt idx="9">
                  <c:v>8.3800000000000008</c:v>
                </c:pt>
              </c:numCache>
            </c:numRef>
          </c:val>
          <c:extLst>
            <c:ext xmlns:c16="http://schemas.microsoft.com/office/drawing/2014/chart" uri="{C3380CC4-5D6E-409C-BE32-E72D297353CC}">
              <c16:uniqueId val="{00000008-6A7F-4139-9BC1-2EDEBFAF9510}"/>
            </c:ext>
          </c:extLst>
        </c:ser>
        <c:ser>
          <c:idx val="9"/>
          <c:order val="9"/>
          <c:tx>
            <c:strRef>
              <c:f>データシート!$A$36</c:f>
              <c:strCache>
                <c:ptCount val="1"/>
                <c:pt idx="0">
                  <c:v>東御市下水道事業会計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8.65</c:v>
                </c:pt>
                <c:pt idx="2">
                  <c:v>#N/A</c:v>
                </c:pt>
                <c:pt idx="3">
                  <c:v>9.4700000000000006</c:v>
                </c:pt>
                <c:pt idx="4">
                  <c:v>#N/A</c:v>
                </c:pt>
                <c:pt idx="5">
                  <c:v>9.41</c:v>
                </c:pt>
                <c:pt idx="6">
                  <c:v>#N/A</c:v>
                </c:pt>
                <c:pt idx="7">
                  <c:v>10.48</c:v>
                </c:pt>
                <c:pt idx="8">
                  <c:v>#N/A</c:v>
                </c:pt>
                <c:pt idx="9">
                  <c:v>11.02</c:v>
                </c:pt>
              </c:numCache>
            </c:numRef>
          </c:val>
          <c:extLst>
            <c:ext xmlns:c16="http://schemas.microsoft.com/office/drawing/2014/chart" uri="{C3380CC4-5D6E-409C-BE32-E72D297353CC}">
              <c16:uniqueId val="{00000009-6A7F-4139-9BC1-2EDEBFAF9510}"/>
            </c:ext>
          </c:extLst>
        </c:ser>
        <c:dLbls>
          <c:showLegendKey val="0"/>
          <c:showVal val="0"/>
          <c:showCatName val="0"/>
          <c:showSerName val="0"/>
          <c:showPercent val="0"/>
          <c:showBubbleSize val="0"/>
        </c:dLbls>
        <c:gapWidth val="150"/>
        <c:overlap val="100"/>
        <c:axId val="494549144"/>
        <c:axId val="494549528"/>
      </c:barChart>
      <c:catAx>
        <c:axId val="494549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4549528"/>
        <c:crosses val="autoZero"/>
        <c:auto val="1"/>
        <c:lblAlgn val="ctr"/>
        <c:lblOffset val="100"/>
        <c:tickLblSkip val="1"/>
        <c:tickMarkSkip val="1"/>
        <c:noMultiLvlLbl val="0"/>
      </c:catAx>
      <c:valAx>
        <c:axId val="4945495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5491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1921</c:v>
                </c:pt>
                <c:pt idx="5">
                  <c:v>1833</c:v>
                </c:pt>
                <c:pt idx="8">
                  <c:v>1807</c:v>
                </c:pt>
                <c:pt idx="11">
                  <c:v>1727</c:v>
                </c:pt>
                <c:pt idx="14">
                  <c:v>1699</c:v>
                </c:pt>
              </c:numCache>
            </c:numRef>
          </c:val>
          <c:extLst>
            <c:ext xmlns:c16="http://schemas.microsoft.com/office/drawing/2014/chart" uri="{C3380CC4-5D6E-409C-BE32-E72D297353CC}">
              <c16:uniqueId val="{00000000-7D33-4125-AFC5-F3C7965AF4A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D33-4125-AFC5-F3C7965AF4A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D33-4125-AFC5-F3C7965AF4A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67</c:v>
                </c:pt>
                <c:pt idx="3">
                  <c:v>67</c:v>
                </c:pt>
                <c:pt idx="6">
                  <c:v>72</c:v>
                </c:pt>
                <c:pt idx="9">
                  <c:v>74</c:v>
                </c:pt>
                <c:pt idx="12">
                  <c:v>73</c:v>
                </c:pt>
              </c:numCache>
            </c:numRef>
          </c:val>
          <c:extLst>
            <c:ext xmlns:c16="http://schemas.microsoft.com/office/drawing/2014/chart" uri="{C3380CC4-5D6E-409C-BE32-E72D297353CC}">
              <c16:uniqueId val="{00000003-7D33-4125-AFC5-F3C7965AF4A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641</c:v>
                </c:pt>
                <c:pt idx="3">
                  <c:v>617</c:v>
                </c:pt>
                <c:pt idx="6">
                  <c:v>582</c:v>
                </c:pt>
                <c:pt idx="9">
                  <c:v>560</c:v>
                </c:pt>
                <c:pt idx="12">
                  <c:v>559</c:v>
                </c:pt>
              </c:numCache>
            </c:numRef>
          </c:val>
          <c:extLst>
            <c:ext xmlns:c16="http://schemas.microsoft.com/office/drawing/2014/chart" uri="{C3380CC4-5D6E-409C-BE32-E72D297353CC}">
              <c16:uniqueId val="{00000004-7D33-4125-AFC5-F3C7965AF4A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D33-4125-AFC5-F3C7965AF4A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D33-4125-AFC5-F3C7965AF4A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1714</c:v>
                </c:pt>
                <c:pt idx="3">
                  <c:v>1757</c:v>
                </c:pt>
                <c:pt idx="6">
                  <c:v>1945</c:v>
                </c:pt>
                <c:pt idx="9">
                  <c:v>1902</c:v>
                </c:pt>
                <c:pt idx="12">
                  <c:v>1831</c:v>
                </c:pt>
              </c:numCache>
            </c:numRef>
          </c:val>
          <c:extLst>
            <c:ext xmlns:c16="http://schemas.microsoft.com/office/drawing/2014/chart" uri="{C3380CC4-5D6E-409C-BE32-E72D297353CC}">
              <c16:uniqueId val="{00000007-7D33-4125-AFC5-F3C7965AF4A1}"/>
            </c:ext>
          </c:extLst>
        </c:ser>
        <c:dLbls>
          <c:showLegendKey val="0"/>
          <c:showVal val="0"/>
          <c:showCatName val="0"/>
          <c:showSerName val="0"/>
          <c:showPercent val="0"/>
          <c:showBubbleSize val="0"/>
        </c:dLbls>
        <c:gapWidth val="100"/>
        <c:overlap val="100"/>
        <c:axId val="502475208"/>
        <c:axId val="5024755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501</c:v>
                </c:pt>
                <c:pt idx="2">
                  <c:v>#N/A</c:v>
                </c:pt>
                <c:pt idx="3">
                  <c:v>#N/A</c:v>
                </c:pt>
                <c:pt idx="4">
                  <c:v>608</c:v>
                </c:pt>
                <c:pt idx="5">
                  <c:v>#N/A</c:v>
                </c:pt>
                <c:pt idx="6">
                  <c:v>#N/A</c:v>
                </c:pt>
                <c:pt idx="7">
                  <c:v>792</c:v>
                </c:pt>
                <c:pt idx="8">
                  <c:v>#N/A</c:v>
                </c:pt>
                <c:pt idx="9">
                  <c:v>#N/A</c:v>
                </c:pt>
                <c:pt idx="10">
                  <c:v>809</c:v>
                </c:pt>
                <c:pt idx="11">
                  <c:v>#N/A</c:v>
                </c:pt>
                <c:pt idx="12">
                  <c:v>#N/A</c:v>
                </c:pt>
                <c:pt idx="13">
                  <c:v>764</c:v>
                </c:pt>
                <c:pt idx="14">
                  <c:v>#N/A</c:v>
                </c:pt>
              </c:numCache>
            </c:numRef>
          </c:val>
          <c:smooth val="0"/>
          <c:extLst>
            <c:ext xmlns:c16="http://schemas.microsoft.com/office/drawing/2014/chart" uri="{C3380CC4-5D6E-409C-BE32-E72D297353CC}">
              <c16:uniqueId val="{00000008-7D33-4125-AFC5-F3C7965AF4A1}"/>
            </c:ext>
          </c:extLst>
        </c:ser>
        <c:dLbls>
          <c:showLegendKey val="0"/>
          <c:showVal val="0"/>
          <c:showCatName val="0"/>
          <c:showSerName val="0"/>
          <c:showPercent val="0"/>
          <c:showBubbleSize val="0"/>
        </c:dLbls>
        <c:marker val="1"/>
        <c:smooth val="0"/>
        <c:axId val="502475208"/>
        <c:axId val="502475592"/>
      </c:lineChart>
      <c:catAx>
        <c:axId val="502475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2475592"/>
        <c:crosses val="autoZero"/>
        <c:auto val="1"/>
        <c:lblAlgn val="ctr"/>
        <c:lblOffset val="100"/>
        <c:tickLblSkip val="1"/>
        <c:tickMarkSkip val="1"/>
        <c:noMultiLvlLbl val="0"/>
      </c:catAx>
      <c:valAx>
        <c:axId val="5024755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2475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16279</c:v>
                </c:pt>
                <c:pt idx="5">
                  <c:v>15887</c:v>
                </c:pt>
                <c:pt idx="8">
                  <c:v>15320</c:v>
                </c:pt>
                <c:pt idx="11">
                  <c:v>14409</c:v>
                </c:pt>
                <c:pt idx="14">
                  <c:v>13268</c:v>
                </c:pt>
              </c:numCache>
            </c:numRef>
          </c:val>
          <c:extLst>
            <c:ext xmlns:c16="http://schemas.microsoft.com/office/drawing/2014/chart" uri="{C3380CC4-5D6E-409C-BE32-E72D297353CC}">
              <c16:uniqueId val="{00000000-62DE-437A-9A33-748908B6258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1398</c:v>
                </c:pt>
                <c:pt idx="5">
                  <c:v>1488</c:v>
                </c:pt>
                <c:pt idx="8">
                  <c:v>1549</c:v>
                </c:pt>
                <c:pt idx="11">
                  <c:v>1626</c:v>
                </c:pt>
                <c:pt idx="14">
                  <c:v>1589</c:v>
                </c:pt>
              </c:numCache>
            </c:numRef>
          </c:val>
          <c:extLst>
            <c:ext xmlns:c16="http://schemas.microsoft.com/office/drawing/2014/chart" uri="{C3380CC4-5D6E-409C-BE32-E72D297353CC}">
              <c16:uniqueId val="{00000001-62DE-437A-9A33-748908B6258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3704</c:v>
                </c:pt>
                <c:pt idx="5">
                  <c:v>3797</c:v>
                </c:pt>
                <c:pt idx="8">
                  <c:v>4773</c:v>
                </c:pt>
                <c:pt idx="11">
                  <c:v>5187</c:v>
                </c:pt>
                <c:pt idx="14">
                  <c:v>4834</c:v>
                </c:pt>
              </c:numCache>
            </c:numRef>
          </c:val>
          <c:extLst>
            <c:ext xmlns:c16="http://schemas.microsoft.com/office/drawing/2014/chart" uri="{C3380CC4-5D6E-409C-BE32-E72D297353CC}">
              <c16:uniqueId val="{00000002-62DE-437A-9A33-748908B6258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2DE-437A-9A33-748908B6258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2DE-437A-9A33-748908B6258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2DE-437A-9A33-748908B6258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1639</c:v>
                </c:pt>
                <c:pt idx="3">
                  <c:v>1603</c:v>
                </c:pt>
                <c:pt idx="6">
                  <c:v>1541</c:v>
                </c:pt>
                <c:pt idx="9">
                  <c:v>1532</c:v>
                </c:pt>
                <c:pt idx="12">
                  <c:v>1551</c:v>
                </c:pt>
              </c:numCache>
            </c:numRef>
          </c:val>
          <c:extLst>
            <c:ext xmlns:c16="http://schemas.microsoft.com/office/drawing/2014/chart" uri="{C3380CC4-5D6E-409C-BE32-E72D297353CC}">
              <c16:uniqueId val="{00000006-62DE-437A-9A33-748908B6258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473</c:v>
                </c:pt>
                <c:pt idx="3">
                  <c:v>431</c:v>
                </c:pt>
                <c:pt idx="6">
                  <c:v>363</c:v>
                </c:pt>
                <c:pt idx="9">
                  <c:v>328</c:v>
                </c:pt>
                <c:pt idx="12">
                  <c:v>300</c:v>
                </c:pt>
              </c:numCache>
            </c:numRef>
          </c:val>
          <c:extLst>
            <c:ext xmlns:c16="http://schemas.microsoft.com/office/drawing/2014/chart" uri="{C3380CC4-5D6E-409C-BE32-E72D297353CC}">
              <c16:uniqueId val="{00000007-62DE-437A-9A33-748908B6258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4346</c:v>
                </c:pt>
                <c:pt idx="3">
                  <c:v>4429</c:v>
                </c:pt>
                <c:pt idx="6">
                  <c:v>3867</c:v>
                </c:pt>
                <c:pt idx="9">
                  <c:v>3694</c:v>
                </c:pt>
                <c:pt idx="12">
                  <c:v>3691</c:v>
                </c:pt>
              </c:numCache>
            </c:numRef>
          </c:val>
          <c:extLst>
            <c:ext xmlns:c16="http://schemas.microsoft.com/office/drawing/2014/chart" uri="{C3380CC4-5D6E-409C-BE32-E72D297353CC}">
              <c16:uniqueId val="{00000008-62DE-437A-9A33-748908B6258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2DE-437A-9A33-748908B6258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19883</c:v>
                </c:pt>
                <c:pt idx="3">
                  <c:v>19436</c:v>
                </c:pt>
                <c:pt idx="6">
                  <c:v>19095</c:v>
                </c:pt>
                <c:pt idx="9">
                  <c:v>17958</c:v>
                </c:pt>
                <c:pt idx="12">
                  <c:v>16047</c:v>
                </c:pt>
              </c:numCache>
            </c:numRef>
          </c:val>
          <c:extLst>
            <c:ext xmlns:c16="http://schemas.microsoft.com/office/drawing/2014/chart" uri="{C3380CC4-5D6E-409C-BE32-E72D297353CC}">
              <c16:uniqueId val="{0000000A-62DE-437A-9A33-748908B62589}"/>
            </c:ext>
          </c:extLst>
        </c:ser>
        <c:dLbls>
          <c:showLegendKey val="0"/>
          <c:showVal val="0"/>
          <c:showCatName val="0"/>
          <c:showSerName val="0"/>
          <c:showPercent val="0"/>
          <c:showBubbleSize val="0"/>
        </c:dLbls>
        <c:gapWidth val="100"/>
        <c:overlap val="100"/>
        <c:axId val="498982592"/>
        <c:axId val="4989829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4960</c:v>
                </c:pt>
                <c:pt idx="2">
                  <c:v>#N/A</c:v>
                </c:pt>
                <c:pt idx="3">
                  <c:v>#N/A</c:v>
                </c:pt>
                <c:pt idx="4">
                  <c:v>4728</c:v>
                </c:pt>
                <c:pt idx="5">
                  <c:v>#N/A</c:v>
                </c:pt>
                <c:pt idx="6">
                  <c:v>#N/A</c:v>
                </c:pt>
                <c:pt idx="7">
                  <c:v>3225</c:v>
                </c:pt>
                <c:pt idx="8">
                  <c:v>#N/A</c:v>
                </c:pt>
                <c:pt idx="9">
                  <c:v>#N/A</c:v>
                </c:pt>
                <c:pt idx="10">
                  <c:v>2290</c:v>
                </c:pt>
                <c:pt idx="11">
                  <c:v>#N/A</c:v>
                </c:pt>
                <c:pt idx="12">
                  <c:v>#N/A</c:v>
                </c:pt>
                <c:pt idx="13">
                  <c:v>1898</c:v>
                </c:pt>
                <c:pt idx="14">
                  <c:v>#N/A</c:v>
                </c:pt>
              </c:numCache>
            </c:numRef>
          </c:val>
          <c:smooth val="0"/>
          <c:extLst>
            <c:ext xmlns:c16="http://schemas.microsoft.com/office/drawing/2014/chart" uri="{C3380CC4-5D6E-409C-BE32-E72D297353CC}">
              <c16:uniqueId val="{0000000B-62DE-437A-9A33-748908B62589}"/>
            </c:ext>
          </c:extLst>
        </c:ser>
        <c:dLbls>
          <c:showLegendKey val="0"/>
          <c:showVal val="0"/>
          <c:showCatName val="0"/>
          <c:showSerName val="0"/>
          <c:showPercent val="0"/>
          <c:showBubbleSize val="0"/>
        </c:dLbls>
        <c:marker val="1"/>
        <c:smooth val="0"/>
        <c:axId val="498982592"/>
        <c:axId val="498982976"/>
      </c:lineChart>
      <c:catAx>
        <c:axId val="498982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8982976"/>
        <c:crosses val="autoZero"/>
        <c:auto val="1"/>
        <c:lblAlgn val="ctr"/>
        <c:lblOffset val="100"/>
        <c:tickLblSkip val="1"/>
        <c:tickMarkSkip val="1"/>
        <c:noMultiLvlLbl val="0"/>
      </c:catAx>
      <c:valAx>
        <c:axId val="4989829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8982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1608</c:v>
                </c:pt>
                <c:pt idx="1">
                  <c:v>2055</c:v>
                </c:pt>
                <c:pt idx="2">
                  <c:v>2314</c:v>
                </c:pt>
              </c:numCache>
            </c:numRef>
          </c:val>
          <c:extLst>
            <c:ext xmlns:c16="http://schemas.microsoft.com/office/drawing/2014/chart" uri="{C3380CC4-5D6E-409C-BE32-E72D297353CC}">
              <c16:uniqueId val="{00000000-5D5D-4A11-806D-61285F9DA4A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524</c:v>
                </c:pt>
                <c:pt idx="1">
                  <c:v>495</c:v>
                </c:pt>
                <c:pt idx="2">
                  <c:v>306</c:v>
                </c:pt>
              </c:numCache>
            </c:numRef>
          </c:val>
          <c:extLst>
            <c:ext xmlns:c16="http://schemas.microsoft.com/office/drawing/2014/chart" uri="{C3380CC4-5D6E-409C-BE32-E72D297353CC}">
              <c16:uniqueId val="{00000001-5D5D-4A11-806D-61285F9DA4A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2532</c:v>
                </c:pt>
                <c:pt idx="1">
                  <c:v>2355</c:v>
                </c:pt>
                <c:pt idx="2">
                  <c:v>1810</c:v>
                </c:pt>
              </c:numCache>
            </c:numRef>
          </c:val>
          <c:extLst>
            <c:ext xmlns:c16="http://schemas.microsoft.com/office/drawing/2014/chart" uri="{C3380CC4-5D6E-409C-BE32-E72D297353CC}">
              <c16:uniqueId val="{00000002-5D5D-4A11-806D-61285F9DA4AF}"/>
            </c:ext>
          </c:extLst>
        </c:ser>
        <c:dLbls>
          <c:showLegendKey val="0"/>
          <c:showVal val="0"/>
          <c:showCatName val="0"/>
          <c:showSerName val="0"/>
          <c:showPercent val="0"/>
          <c:showBubbleSize val="0"/>
        </c:dLbls>
        <c:gapWidth val="120"/>
        <c:overlap val="100"/>
        <c:axId val="371608288"/>
        <c:axId val="371605152"/>
      </c:barChart>
      <c:catAx>
        <c:axId val="371608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71605152"/>
        <c:crosses val="autoZero"/>
        <c:auto val="1"/>
        <c:lblAlgn val="ctr"/>
        <c:lblOffset val="100"/>
        <c:tickLblSkip val="1"/>
        <c:tickMarkSkip val="1"/>
        <c:noMultiLvlLbl val="0"/>
      </c:catAx>
      <c:valAx>
        <c:axId val="371605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71608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{83D7A8A5-D036-492D-9B5D-C8166B4B5DEC}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978-43D1-ABCA-6D51F2C1328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{F2DCD214-425E-4BDC-A416-6ED80D7CD7CB}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978-43D1-ABCA-6D51F2C1328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{F5CF3179-2C3B-4C41-96C9-CD944BB333E8}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978-43D1-ABCA-6D51F2C1328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{161A8CE1-C8B7-4218-8BED-87B4AADC378C}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978-43D1-ABCA-6D51F2C1328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{7E48C10D-A673-44D9-920F-59B91D8A0536}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978-43D1-ABCA-6D51F2C1328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{1C60AC50-9F47-49C5-B86F-CF2F83A09433}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978-43D1-ABCA-6D51F2C1328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{D3B1BD41-78E3-49FA-8259-02555005D351}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978-43D1-ABCA-6D51F2C1328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{3910A5F0-593E-4E4E-AFD7-1C31417BD700}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978-43D1-ABCA-6D51F2C1328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{CFC09B56-556C-40B3-A046-3DFA9527F3FD}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978-43D1-ABCA-6D51F2C1328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54.5</c:v>
                </c:pt>
                <c:pt idx="8">
                  <c:v>55.8</c:v>
                </c:pt>
                <c:pt idx="16">
                  <c:v>57</c:v>
                </c:pt>
                <c:pt idx="24">
                  <c:v>60.5</c:v>
                </c:pt>
                <c:pt idx="32">
                  <c:v>62.1</c:v>
                </c:pt>
              </c:numCache>
            </c:numRef>
          </c:xVal>
          <c:yVal>
            <c:numRef>
              <c:f>公会計指標分析・財政指標組合せ分析表!$BP$51:$DC$51</c:f>
              <c:numCache>
                <c:formatCode>#,##0.0;"▲ "#,##0.0</c:formatCode>
                <c:ptCount val="40"/>
                <c:pt idx="0">
                  <c:v>70.099999999999994</c:v>
                </c:pt>
                <c:pt idx="8">
                  <c:v>63.6</c:v>
                </c:pt>
                <c:pt idx="16">
                  <c:v>40.9</c:v>
                </c:pt>
                <c:pt idx="24">
                  <c:v>29.8</c:v>
                </c:pt>
                <c:pt idx="32">
                  <c:v>24.1</c:v>
                </c:pt>
              </c:numCache>
            </c:numRef>
          </c:yVal>
          <c:smooth val="0"/>
          <c:extLst>
            <c:ext xmlns:c16="http://schemas.microsoft.com/office/drawing/2014/chart" uri="{C3380CC4-5D6E-409C-BE32-E72D297353CC}">
              <c16:uniqueId val="{00000009-0978-43D1-ABCA-6D51F2C1328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{B45FDE61-43BE-40BC-8EEA-8879E0B6A183}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978-43D1-ABCA-6D51F2C1328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{3349E264-B310-4772-A59C-97205E8041B3}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978-43D1-ABCA-6D51F2C1328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{56C15E15-93DE-43CC-A6D3-9A27B89E134B}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978-43D1-ABCA-6D51F2C1328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{E4109B9E-3A6E-42CA-95D9-171B9FF17932}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978-43D1-ABCA-6D51F2C1328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{6FCD4341-AAA3-419C-BF37-5CD12E49D819}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978-43D1-ABCA-6D51F2C1328F}"/>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{0E47399E-0DFD-4FEE-86D4-F5463C416EE8}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978-43D1-ABCA-6D51F2C1328F}"/>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{86C139CE-8783-432B-8714-A10193E56957}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978-43D1-ABCA-6D51F2C1328F}"/>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{701415A3-1CED-4128-84BB-C244AA65060E}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978-43D1-ABCA-6D51F2C1328F}"/>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{460E8CD3-FDA5-49B8-8ADB-34B3B8EECA9F}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978-43D1-ABCA-6D51F2C1328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0978-43D1-ABCA-6D51F2C1328F}"/>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{A975B366-0D8E-4235-A77F-34539A13BD45}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EF4-482B-A25D-86D81E3BFFE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{8B2C514F-8807-43E2-A9A0-3CD1C0D629B1}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EF4-482B-A25D-86D81E3BFFE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{CDB63C30-E828-4BFA-A4C5-3CA0EFD13B44}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EF4-482B-A25D-86D81E3BFFE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{C93045A3-FEA2-4FD5-B23B-A112027E88A2}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EF4-482B-A25D-86D81E3BFFE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{413E2882-AAD3-48C9-A152-FCACA7F3AA60}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EF4-482B-A25D-86D81E3BFFE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{1FB8919E-555E-4BD5-B0B4-93862925E51D}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EF4-482B-A25D-86D81E3BFFE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{153048A8-D53A-456C-905A-F32C4A41A535}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EF4-482B-A25D-86D81E3BFFE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{12EB6262-A2D0-4281-B85E-DC7CBA06DC63}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EF4-482B-A25D-86D81E3BFFE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{DB04060B-BF0A-45B0-9E11-A67E705ECE26}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EF4-482B-A25D-86D81E3BFFE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7.4</c:v>
                </c:pt>
                <c:pt idx="16">
                  <c:v>8.4</c:v>
                </c:pt>
                <c:pt idx="24">
                  <c:v>9.6</c:v>
                </c:pt>
                <c:pt idx="32">
                  <c:v>10.1</c:v>
                </c:pt>
              </c:numCache>
            </c:numRef>
          </c:xVal>
          <c:yVal>
            <c:numRef>
              <c:f>公会計指標分析・財政指標組合せ分析表!$BP$73:$DC$73</c:f>
              <c:numCache>
                <c:formatCode>#,##0.0;"▲ "#,##0.0</c:formatCode>
                <c:ptCount val="40"/>
                <c:pt idx="0">
                  <c:v>70.099999999999994</c:v>
                </c:pt>
                <c:pt idx="8">
                  <c:v>63.6</c:v>
                </c:pt>
                <c:pt idx="16">
                  <c:v>40.9</c:v>
                </c:pt>
                <c:pt idx="24">
                  <c:v>29.8</c:v>
                </c:pt>
                <c:pt idx="32">
                  <c:v>24.1</c:v>
                </c:pt>
              </c:numCache>
            </c:numRef>
          </c:yVal>
          <c:smooth val="0"/>
          <c:extLst>
            <c:ext xmlns:c16="http://schemas.microsoft.com/office/drawing/2014/chart" uri="{C3380CC4-5D6E-409C-BE32-E72D297353CC}">
              <c16:uniqueId val="{00000009-5EF4-482B-A25D-86D81E3BFFE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{1D1304DC-5D8C-4C05-AA20-D6C2448AE089}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EF4-482B-A25D-86D81E3BFFE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{E41BEC0F-5B56-4D2A-ACEA-0352A47D3CB2}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EF4-482B-A25D-86D81E3BFFE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{1D202985-EEC9-4FC8-8F0E-5454DA9DA8FA}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EF4-482B-A25D-86D81E3BFFE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{20AE9E94-78B7-4D48-AE94-1EF1359312EF}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EF4-482B-A25D-86D81E3BFFE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{40D448F9-024E-411E-A2E1-BBA6F378EE7C}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EF4-482B-A25D-86D81E3BFFE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{50D826E0-A960-43AF-8A6F-B0C1DC5A2199}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EF4-482B-A25D-86D81E3BFFE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{882E9D37-B051-4FA4-96AE-9D67F91C9378}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EF4-482B-A25D-86D81E3BFFE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{B48F2CCC-7553-4280-A41E-23F6517C0FFC}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EF4-482B-A25D-86D81E3BFFE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{DFFC00E0-8A6A-46D0-A293-49C9016C61E2}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EF4-482B-A25D-86D81E3BFFE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5EF4-482B-A25D-86D81E3BFFE4}"/>
            </c:ext>
          </c:extLst>
        </c:ser>
        <c:dLbls>
          <c:showLegendKey val="0"/>
          <c:showVal val="1"/>
          <c:showCatName val="0"/>
          <c:showSerName val="0"/>
          <c:showPercent val="0"/>
          <c:showBubbleSize val="0"/>
        </c:dLbls>
        <c:axId val="84219776"/>
        <c:axId val="84234240"/>
      </c:scatterChart>
      <c:valAx>
        <c:axId val="84219776"/>
        <c:scaling>
          <c:orientation val="maxMin"/>
          <c:max val="11"/>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長野県東御市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元利償還金は、令和３年度に湯の丸高原屋内運動施設に係る起債や令和元年東日本台風に係る起債の元金償還が開始となったこと等により増加し、令和４年度以降はほぼ横ばいで推移している。</a:t>
          </a:r>
        </a:p>
        <a:p>
          <a:r>
            <a:rPr kumimoji="1" lang="ja-JP" altLang="en-US" sz="1200">
              <a:latin typeface="ＭＳ ゴシック" pitchFamily="49" charset="-128"/>
              <a:ea typeface="ＭＳ ゴシック" pitchFamily="49" charset="-128"/>
            </a:rPr>
            <a:t>　また、算入公債費等は、事業費補正により基準財政需要額に算入された公債費のうち、資本費平準化債の算入開始による下水道費の減額等により減少傾向にある。</a:t>
          </a:r>
        </a:p>
        <a:p>
          <a:r>
            <a:rPr kumimoji="1" lang="ja-JP" altLang="en-US" sz="1200">
              <a:latin typeface="ＭＳ ゴシック" pitchFamily="49" charset="-128"/>
              <a:ea typeface="ＭＳ ゴシック" pitchFamily="49" charset="-128"/>
            </a:rPr>
            <a:t>　そのため、実質公債費比率の分子は、令和３年度に大きくなり、それ以降はほぼ横ばいで推移している。</a:t>
          </a:r>
        </a:p>
        <a:p>
          <a:r>
            <a:rPr kumimoji="1" lang="ja-JP" altLang="en-US" sz="1200">
              <a:latin typeface="ＭＳ ゴシック" pitchFamily="49" charset="-128"/>
              <a:ea typeface="ＭＳ ゴシック" pitchFamily="49" charset="-128"/>
            </a:rPr>
            <a:t>　今後は、公共施設の長寿命化事業が想定されるため、引き続き借入額が償還額以下となるよう事業の平準化に努める。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満期一括償還地方債なし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長野県東御市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将来負担額のうち地方債現在高については、令和元年度は小中学校空調設備設置事業に係る起債等により増加に転じたが、起債の償還が進んでいることにより減少傾向で推移している。このことにより、令和元年度以降の将来負担比率の分子は減少傾向である。</a:t>
          </a:r>
        </a:p>
        <a:p>
          <a:r>
            <a:rPr kumimoji="1" lang="ja-JP" altLang="en-US" sz="1300">
              <a:latin typeface="ＭＳ ゴシック" pitchFamily="49" charset="-128"/>
              <a:ea typeface="ＭＳ ゴシック" pitchFamily="49" charset="-128"/>
            </a:rPr>
            <a:t>　充当可能財源等のうち基準財政需要額算入見込額については、起債残高の減少に伴い減少傾向である。</a:t>
          </a:r>
        </a:p>
        <a:p>
          <a:r>
            <a:rPr kumimoji="1" lang="ja-JP" altLang="en-US" sz="1300">
              <a:latin typeface="ＭＳ ゴシック" pitchFamily="49" charset="-128"/>
              <a:ea typeface="ＭＳ ゴシック" pitchFamily="49" charset="-128"/>
            </a:rPr>
            <a:t>　今後は、公共施設の長寿命化事業が想定されるため、引き続き借入額が償還額以下となるよう事業の平準化に努める。また、行政改革推進計画に基づき基金取崩額の抑制を図ることで充当可能財源を維持す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長野県東御市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年度から合併振興基金の取崩しを開始したことや、平成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以降増加している公債費に充てるために減債基金の取崩しをしていることにより、基金残高は減少傾向にあったが、令和３年度に新型コロナウイルス感染症対応地方創生臨時交付金等補助金の有効活用や普通交付税の再算定による追加交付などによる決算余剰金を積立てたことにより増加に転じた。令和４年度も引き続き新型コロナウイルス感染症対応地方創生臨時交付金等補助金を有効活用したことなどによる決算余剰金を積立てたことにより基金残高は増加したが、令和５年度に湯の丸高原屋内運動施設関連事業の繰上償還のために取崩しをしたことにより減少に転じ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行政改革推進計画に基づき、基金取崩額の抑制を図り、財政調整基金については、標準財政規模の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％程度を維持することを目標とする。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公共施設の老朽化に伴う更新事業等について、公共施設等総合管理計画に基づき、起債等の特定財源を確保したうえで、なお不足する部分の財源として基金を活用していく。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・地域福祉基金：高齢化社会に備え、福祉活動の促進に要する経費の財源に充てる。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・公共施設等整備基金：公共施設又は設備等の整備に要する経費の財源に充てる。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・合併振興基金：合併後の地域振興施策の推進に要する経費の財源に充てる。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・人材育成基金：個性豊かな地域づくりのための人材育成事業及び交通、災害遺児等年金に要する経費の財源に充てる。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・学校施設整備基金：学校施設又は設備等の整備に要する経費の財源に充てる。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・地域福祉基金：令和５年度より、社会福祉法人が行う社会福祉施設整備事業への助成のために取崩しを開始したため、減少している。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・合併振興基金：平成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年度より、巨峰の王国祭り実行委員会補助金等のために取崩しを開始したため、減少している。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・公共施設等整備基金：公共施設の老朽化に伴う更新事業等のために取崩したため、減少している。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・地域福祉基金：社会福祉施設整備事業への助成等に要する経費の財源として活用していく。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・合併振興基金：令和７年度まで、合併後の地域振興施策の推進に要する経費の財源として活用していく。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・公共施設等整備基金：公共施設の老朽化に伴う更新事業等について、公共施設等総合管理計画に基づき、起債等の特定財源を確保したうえで、なお不足する部分の財源とする予定である。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令和３年度は、令和２年度分の災害復旧補助金が交付されたことや新型コロナウイルス感染症対応地方創生臨時交付金等補助金を有効活用したことなどにより、決算余剰金を約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憶</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9,300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万円積立てたため、基金残高は増加した。令和４年度は、引き続き新型コロナウイルス感染症対応地方創生臨時交付金等補助金を有効活用したことなどにより、決算余剰金を約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7,500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万円積立てたため、基金残高は増加した。令和５年度は、前年度実質収支額の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憶</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7,700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万円）を積立てたため、基金残高は増加した。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行政改革推進計画に基づき、基金取崩額の抑制を図り、標準財政規模の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％程度を維持することを目標とする。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令和３年度は、普通交付税の再算定により追加交付された金額のうち、令和３年度の臨時財政対策債を償還するための基金の積立てに要する経費を積立てたことにより、基金残高は増加した。令和４年度は、前年度に繰上償還のため積立てた市有土地の売却分を含めて取崩したため、基金残高は減少した。令和５年度は、湯の丸高原屋内運動施設関連事業の繰上償還のため取崩したため、基金残高は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市有土地の売却に応じて積立てを行い、公債費の財源とする。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令和３年度の臨時財政対策債を償還するために積立てた分を、その地方債の償還のため、令和７年度から令和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まで毎年取崩予定である。基金の取崩しをする際には、基金残高が、令和３年度に発行した臨時財政対策債（後年度に元利償還金に係る基準財政需要額が算入されない分）の未償還額を上回るようにす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6D6D587-A7D7-4021-8E7F-A0AD210CFC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4C8F139-D30D-4379-A6D9-AF7F4CA32F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FC549BE-285D-4E04-977B-9763AE613A2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F02296B4-C06B-4819-B02B-1EF9F9AA099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4E6591B1-FDB9-4840-B86C-67241892949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F07BF548-315B-4889-98C0-0E091BF4EED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長野県東御市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7A622D3F-BB65-498A-B823-64BAB7A4CE7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E6AA0A26-53F2-4B47-B2BF-CCE4520C9FE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A73E1325-3C9C-4E26-A723-458FC08E321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B9F2B508-1BF2-4175-93D8-4F05743DAA6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0088783-6CCE-45F6-A437-C4DA4050A6B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EC03B87A-AFF9-45BE-9213-E2186FD75D8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29,256
28,613
112.37
17,311,259
16,650,681
544,835
9,379,667
16,047,105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823A809-1C84-49BA-A8EC-F5C1D3854A4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D1BE356-DC04-4727-8B3F-045AF4C8A6F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8183507-F065-4074-A09F-89FE449B28F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74B3A64-7AA7-4685-9AD4-AC5FDE2A74A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565ECF49-8579-47E1-B48C-185D167FDEE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9AA1A70-C461-412D-866E-8E7367B66A2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4F2C16C-A226-4634-936A-8B73ED5C343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618F2581-B33E-4E12-99A7-12B9922E896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724DFBC-5E36-4CE4-BEBC-2D4EEFBA978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A0EC2C33-FEDC-4BDA-9882-148C8A1A8A8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C1444FF2-7403-453D-9089-35EFC1020F0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C8901E1-8259-4481-BF80-F06FA233053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C61DDCE5-8AFE-4201-8896-C4608095F08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9320FEBC-43FA-40BB-BDF3-56FC246A888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6DD8C52-B0CF-49AD-8985-69197B71B05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3290B588-2D4B-424D-BB8E-B763C07AEF2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3633807-EA6D-409E-95EC-2102674F7D4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4015CD83-4E0D-4357-AA10-2DFD629C6B1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7473F08D-B7C9-4FFF-B58A-DD27D0DE400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DA991A19-5381-4DC6-A932-DC5615BEDE4C}"/>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CDFB423D-A722-41AF-94C2-2411B0C9A4AD}"/>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60D38833-E6F1-4099-B998-B1C623BA618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6A45226D-277D-452F-9534-B92C627CF79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FA32AF0-2020-45E6-A4B8-C5E59F5E438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D347CB3D-2DBC-4843-8573-E170FCD890E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5037AE90-A1DF-4C64-898F-59E39987D04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362D48BA-7D71-4BDF-A52A-EDC5FDB68AF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FF64207C-BEDA-4AE4-A257-F01137445C1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F99CFF5-D6C2-4E09-8D45-3E1744A055F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F80FD9E7-6AB6-48C7-84D4-415FD92B332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94D0EA4D-E4A1-4857-99EA-F45889ED07D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8A46383-E695-456B-8CE8-E522B362A08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31B6F525-8446-433E-B948-FE191F76C87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5AA1B57-311B-4086-83AE-95E09519C1A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EF261321-CD2C-4871-8182-C8063C6168C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有形固定資産原価償却率が類似団体平均を下回る要因としては、平成１７年度から平成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年度にかけて実施した市立保育園</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園の建替えや平成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年度から令和元年度にかけて実施した市営住宅の建替え、令和元年度の湯の丸高原屋内運動施設の建設等の施設整備が集中したことによるものと考えられる。</a:t>
          </a:r>
        </a:p>
        <a:p>
          <a:r>
            <a:rPr kumimoji="1" lang="ja-JP" altLang="en-US" sz="1100">
              <a:latin typeface="ＭＳ Ｐゴシック" panose="020B0600070205080204" pitchFamily="50" charset="-128"/>
              <a:ea typeface="ＭＳ Ｐゴシック" panose="020B0600070205080204" pitchFamily="50" charset="-128"/>
            </a:rPr>
            <a:t>上昇傾向にあることから、今後は公共施設等総合管理計画に基づいた施設の維持管理、更新等が必要である。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EBCC721-85FF-43A2-9480-7319797CEFA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944DBB22-FB20-416F-81D9-DD1899815E3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B4417A2-0090-43ED-800A-6A9216A713EC}"/>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C08BF62E-3961-426F-9ECF-CC7747701041}"/>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566E8C20-9B58-4F6F-9A59-238833885394}"/>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7C20A3A9-5BD4-4BED-AC6D-2B6528D92E91}"/>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6EBCE6E4-4713-4B3B-8890-025C07AC0187}"/>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A31B3F16-93CB-4CDD-BE44-88F6FCE6E1D6}"/>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42E665CA-E871-40DF-9362-D67E097DC00A}"/>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5818667E-1427-4014-809C-2CA882E6D36F}"/>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E3725873-58A0-4483-A545-079429CB8EF6}"/>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1C61AC85-7A70-470C-A13D-A35595F67D91}"/>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1BE7BD6C-1D51-4135-B46C-F8F5D4EA13ED}"/>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2E687D1F-BD43-4C51-9291-5D5BA76689F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F15A82D5-2156-4E60-9085-69F7FF1215E6}"/>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59F6648F-6268-4799-AA4E-A7D0FE5E49E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a:extLst>
            <a:ext uri="{FF2B5EF4-FFF2-40B4-BE49-F238E27FC236}">
              <a16:creationId xmlns:a16="http://schemas.microsoft.com/office/drawing/2014/main" id="{5517BFB5-37FD-49FE-95EA-9FC3AAC9B43A}"/>
            </a:ext>
          </a:extLst>
        </xdr:cNvPr>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a:extLst>
            <a:ext uri="{FF2B5EF4-FFF2-40B4-BE49-F238E27FC236}">
              <a16:creationId xmlns:a16="http://schemas.microsoft.com/office/drawing/2014/main" id="{881AC4BF-EF60-4EBD-91AD-A3294C23D32C}"/>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a:extLst>
            <a:ext uri="{FF2B5EF4-FFF2-40B4-BE49-F238E27FC236}">
              <a16:creationId xmlns:a16="http://schemas.microsoft.com/office/drawing/2014/main" id="{4D5463BF-83F8-4778-9C14-43A7C644453D}"/>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a:extLst>
            <a:ext uri="{FF2B5EF4-FFF2-40B4-BE49-F238E27FC236}">
              <a16:creationId xmlns:a16="http://schemas.microsoft.com/office/drawing/2014/main" id="{503AF0DA-F8D2-4B99-865D-4D235CB03FD4}"/>
            </a:ext>
          </a:extLst>
        </xdr:cNvPr>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a:extLst>
            <a:ext uri="{FF2B5EF4-FFF2-40B4-BE49-F238E27FC236}">
              <a16:creationId xmlns:a16="http://schemas.microsoft.com/office/drawing/2014/main" id="{0AA6F1F4-5265-4BFD-B010-2CB17309CBCD}"/>
            </a:ext>
          </a:extLst>
        </xdr:cNvPr>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70" name="有形固定資産減価償却率平均値テキスト">
          <a:extLst>
            <a:ext uri="{FF2B5EF4-FFF2-40B4-BE49-F238E27FC236}">
              <a16:creationId xmlns:a16="http://schemas.microsoft.com/office/drawing/2014/main" id="{D8D40C8D-6BCC-4C06-AFF8-97EA2A9C7A17}"/>
            </a:ext>
          </a:extLst>
        </xdr:cNvPr>
        <xdr:cNvSpPr txBox="1"/>
      </xdr:nvSpPr>
      <xdr:spPr>
        <a:xfrm>
          <a:off x="4813300" y="6044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a:extLst>
            <a:ext uri="{FF2B5EF4-FFF2-40B4-BE49-F238E27FC236}">
              <a16:creationId xmlns:a16="http://schemas.microsoft.com/office/drawing/2014/main" id="{723F922D-5936-417D-8153-B68A9CCFC943}"/>
            </a:ext>
          </a:extLst>
        </xdr:cNvPr>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a:extLst>
            <a:ext uri="{FF2B5EF4-FFF2-40B4-BE49-F238E27FC236}">
              <a16:creationId xmlns:a16="http://schemas.microsoft.com/office/drawing/2014/main" id="{5AB6930A-559A-4108-B847-8003AA7BE958}"/>
            </a:ext>
          </a:extLst>
        </xdr:cNvPr>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a:extLst>
            <a:ext uri="{FF2B5EF4-FFF2-40B4-BE49-F238E27FC236}">
              <a16:creationId xmlns:a16="http://schemas.microsoft.com/office/drawing/2014/main" id="{1C0D38D9-1438-4183-AC11-A415753A1BAA}"/>
            </a:ext>
          </a:extLst>
        </xdr:cNvPr>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a:extLst>
            <a:ext uri="{FF2B5EF4-FFF2-40B4-BE49-F238E27FC236}">
              <a16:creationId xmlns:a16="http://schemas.microsoft.com/office/drawing/2014/main" id="{B21E94A1-FA5A-44FC-BDC3-58835ECBBE88}"/>
            </a:ext>
          </a:extLst>
        </xdr:cNvPr>
        <xdr:cNvSpPr/>
      </xdr:nvSpPr>
      <xdr:spPr>
        <a:xfrm>
          <a:off x="2476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a:extLst>
            <a:ext uri="{FF2B5EF4-FFF2-40B4-BE49-F238E27FC236}">
              <a16:creationId xmlns:a16="http://schemas.microsoft.com/office/drawing/2014/main" id="{3BD5EE94-D4F9-4611-BCD7-39D0D5A7C145}"/>
            </a:ext>
          </a:extLst>
        </xdr:cNvPr>
        <xdr:cNvSpPr/>
      </xdr:nvSpPr>
      <xdr:spPr>
        <a:xfrm>
          <a:off x="1714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8BE95544-2ADD-4567-9A4F-9EB98F0E28B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87C1E382-5D82-4537-B55B-C9A674910BD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21FCED4C-C489-423E-AB96-3550ED49E5B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17B9441-2897-4873-8A82-24313FCE7A9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A85B1D28-2D29-4EE4-9F9E-930F77E7444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104458</xdr:rowOff>
    </xdr:from>
    <xdr:to>
      <xdr:col>23</xdr:col>
      <xdr:colOff>136525</xdr:colOff>
      <xdr:row>31</xdr:row>
      <xdr:rowOff>34608</xdr:rowOff>
    </xdr:to>
    <xdr:sp macro="" textlink="">
      <xdr:nvSpPr>
        <xdr:cNvPr id="81" name="楕円 80">
          <a:extLst>
            <a:ext uri="{FF2B5EF4-FFF2-40B4-BE49-F238E27FC236}">
              <a16:creationId xmlns:a16="http://schemas.microsoft.com/office/drawing/2014/main" id="{D1ECE533-0AA4-4D36-BA1E-DC60060D0AF9}"/>
            </a:ext>
          </a:extLst>
        </xdr:cNvPr>
        <xdr:cNvSpPr/>
      </xdr:nvSpPr>
      <xdr:spPr>
        <a:xfrm>
          <a:off x="4711700" y="601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127335</xdr:rowOff>
    </xdr:from>
    <xdr:ext cx="405111" cy="259045"/>
    <xdr:sp macro="" textlink="">
      <xdr:nvSpPr>
        <xdr:cNvPr id="82" name="有形固定資産減価償却率該当値テキスト">
          <a:extLst>
            <a:ext uri="{FF2B5EF4-FFF2-40B4-BE49-F238E27FC236}">
              <a16:creationId xmlns:a16="http://schemas.microsoft.com/office/drawing/2014/main" id="{6D11F81E-BD5C-4ED8-BA41-F020CEF70037}"/>
            </a:ext>
          </a:extLst>
        </xdr:cNvPr>
        <xdr:cNvSpPr txBox="1"/>
      </xdr:nvSpPr>
      <xdr:spPr>
        <a:xfrm>
          <a:off x="4813300" y="587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75671</xdr:rowOff>
    </xdr:from>
    <xdr:to>
      <xdr:col>19</xdr:col>
      <xdr:colOff>187325</xdr:colOff>
      <xdr:row>31</xdr:row>
      <xdr:rowOff>5821</xdr:rowOff>
    </xdr:to>
    <xdr:sp macro="" textlink="">
      <xdr:nvSpPr>
        <xdr:cNvPr id="83" name="楕円 82">
          <a:extLst>
            <a:ext uri="{FF2B5EF4-FFF2-40B4-BE49-F238E27FC236}">
              <a16:creationId xmlns:a16="http://schemas.microsoft.com/office/drawing/2014/main" id="{96B40D58-2A9A-4BAA-949B-22BC942167A1}"/>
            </a:ext>
          </a:extLst>
        </xdr:cNvPr>
        <xdr:cNvSpPr/>
      </xdr:nvSpPr>
      <xdr:spPr>
        <a:xfrm>
          <a:off x="4000500" y="599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126471</xdr:rowOff>
    </xdr:from>
    <xdr:to>
      <xdr:col>23</xdr:col>
      <xdr:colOff>85725</xdr:colOff>
      <xdr:row>30</xdr:row>
      <xdr:rowOff>155258</xdr:rowOff>
    </xdr:to>
    <xdr:cxnSp macro="">
      <xdr:nvCxnSpPr>
        <xdr:cNvPr id="84" name="直線コネクタ 83">
          <a:extLst>
            <a:ext uri="{FF2B5EF4-FFF2-40B4-BE49-F238E27FC236}">
              <a16:creationId xmlns:a16="http://schemas.microsoft.com/office/drawing/2014/main" id="{E6CC4A91-F8D9-42DE-AFD0-20A144627919}"/>
            </a:ext>
          </a:extLst>
        </xdr:cNvPr>
        <xdr:cNvCxnSpPr/>
      </xdr:nvCxnSpPr>
      <xdr:spPr>
        <a:xfrm>
          <a:off x="4051300" y="6041496"/>
          <a:ext cx="7112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12700</xdr:rowOff>
    </xdr:from>
    <xdr:to>
      <xdr:col>15</xdr:col>
      <xdr:colOff>187325</xdr:colOff>
      <xdr:row>30</xdr:row>
      <xdr:rowOff>114300</xdr:rowOff>
    </xdr:to>
    <xdr:sp macro="" textlink="">
      <xdr:nvSpPr>
        <xdr:cNvPr id="85" name="楕円 84">
          <a:extLst>
            <a:ext uri="{FF2B5EF4-FFF2-40B4-BE49-F238E27FC236}">
              <a16:creationId xmlns:a16="http://schemas.microsoft.com/office/drawing/2014/main" id="{DCD96146-5EAE-4F9B-92ED-BDC5B3FC01BF}"/>
            </a:ext>
          </a:extLst>
        </xdr:cNvPr>
        <xdr:cNvSpPr/>
      </xdr:nvSpPr>
      <xdr:spPr>
        <a:xfrm>
          <a:off x="3238500" y="59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63500</xdr:rowOff>
    </xdr:from>
    <xdr:to>
      <xdr:col>19</xdr:col>
      <xdr:colOff>136525</xdr:colOff>
      <xdr:row>30</xdr:row>
      <xdr:rowOff>126471</xdr:rowOff>
    </xdr:to>
    <xdr:cxnSp macro="">
      <xdr:nvCxnSpPr>
        <xdr:cNvPr id="86" name="直線コネクタ 85">
          <a:extLst>
            <a:ext uri="{FF2B5EF4-FFF2-40B4-BE49-F238E27FC236}">
              <a16:creationId xmlns:a16="http://schemas.microsoft.com/office/drawing/2014/main" id="{C025E7A8-36D7-4AFD-89A2-89071E939B0D}"/>
            </a:ext>
          </a:extLst>
        </xdr:cNvPr>
        <xdr:cNvCxnSpPr/>
      </xdr:nvCxnSpPr>
      <xdr:spPr>
        <a:xfrm>
          <a:off x="3289300" y="5978525"/>
          <a:ext cx="762000" cy="6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162560</xdr:rowOff>
    </xdr:from>
    <xdr:to>
      <xdr:col>11</xdr:col>
      <xdr:colOff>187325</xdr:colOff>
      <xdr:row>30</xdr:row>
      <xdr:rowOff>92710</xdr:rowOff>
    </xdr:to>
    <xdr:sp macro="" textlink="">
      <xdr:nvSpPr>
        <xdr:cNvPr id="87" name="楕円 86">
          <a:extLst>
            <a:ext uri="{FF2B5EF4-FFF2-40B4-BE49-F238E27FC236}">
              <a16:creationId xmlns:a16="http://schemas.microsoft.com/office/drawing/2014/main" id="{AE9AA6C8-7B5B-4FB0-9E64-A730A86F83EC}"/>
            </a:ext>
          </a:extLst>
        </xdr:cNvPr>
        <xdr:cNvSpPr/>
      </xdr:nvSpPr>
      <xdr:spPr>
        <a:xfrm>
          <a:off x="24765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41910</xdr:rowOff>
    </xdr:from>
    <xdr:to>
      <xdr:col>15</xdr:col>
      <xdr:colOff>136525</xdr:colOff>
      <xdr:row>30</xdr:row>
      <xdr:rowOff>63500</xdr:rowOff>
    </xdr:to>
    <xdr:cxnSp macro="">
      <xdr:nvCxnSpPr>
        <xdr:cNvPr id="88" name="直線コネクタ 87">
          <a:extLst>
            <a:ext uri="{FF2B5EF4-FFF2-40B4-BE49-F238E27FC236}">
              <a16:creationId xmlns:a16="http://schemas.microsoft.com/office/drawing/2014/main" id="{B28ABFD1-4D80-4F0F-8D92-94DE30BBA0A0}"/>
            </a:ext>
          </a:extLst>
        </xdr:cNvPr>
        <xdr:cNvCxnSpPr/>
      </xdr:nvCxnSpPr>
      <xdr:spPr>
        <a:xfrm>
          <a:off x="2527300" y="5956935"/>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139171</xdr:rowOff>
    </xdr:from>
    <xdr:to>
      <xdr:col>7</xdr:col>
      <xdr:colOff>187325</xdr:colOff>
      <xdr:row>30</xdr:row>
      <xdr:rowOff>69321</xdr:rowOff>
    </xdr:to>
    <xdr:sp macro="" textlink="">
      <xdr:nvSpPr>
        <xdr:cNvPr id="89" name="楕円 88">
          <a:extLst>
            <a:ext uri="{FF2B5EF4-FFF2-40B4-BE49-F238E27FC236}">
              <a16:creationId xmlns:a16="http://schemas.microsoft.com/office/drawing/2014/main" id="{7C84F842-20D5-4723-93EE-7F0E481862B7}"/>
            </a:ext>
          </a:extLst>
        </xdr:cNvPr>
        <xdr:cNvSpPr/>
      </xdr:nvSpPr>
      <xdr:spPr>
        <a:xfrm>
          <a:off x="1714500" y="588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18521</xdr:rowOff>
    </xdr:from>
    <xdr:to>
      <xdr:col>11</xdr:col>
      <xdr:colOff>136525</xdr:colOff>
      <xdr:row>30</xdr:row>
      <xdr:rowOff>41910</xdr:rowOff>
    </xdr:to>
    <xdr:cxnSp macro="">
      <xdr:nvCxnSpPr>
        <xdr:cNvPr id="90" name="直線コネクタ 89">
          <a:extLst>
            <a:ext uri="{FF2B5EF4-FFF2-40B4-BE49-F238E27FC236}">
              <a16:creationId xmlns:a16="http://schemas.microsoft.com/office/drawing/2014/main" id="{F9901C56-EB00-4514-9526-CC935872C0B3}"/>
            </a:ext>
          </a:extLst>
        </xdr:cNvPr>
        <xdr:cNvCxnSpPr/>
      </xdr:nvCxnSpPr>
      <xdr:spPr>
        <a:xfrm>
          <a:off x="1765300" y="5933546"/>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91" name="n_1aveValue有形固定資産減価償却率">
          <a:extLst>
            <a:ext uri="{FF2B5EF4-FFF2-40B4-BE49-F238E27FC236}">
              <a16:creationId xmlns:a16="http://schemas.microsoft.com/office/drawing/2014/main" id="{454BFD08-8EFB-46A6-B4A8-9E8661473125}"/>
            </a:ext>
          </a:extLst>
        </xdr:cNvPr>
        <xdr:cNvSpPr txBox="1"/>
      </xdr:nvSpPr>
      <xdr:spPr>
        <a:xfrm>
          <a:off x="3836044" y="615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92" name="n_2aveValue有形固定資産減価償却率">
          <a:extLst>
            <a:ext uri="{FF2B5EF4-FFF2-40B4-BE49-F238E27FC236}">
              <a16:creationId xmlns:a16="http://schemas.microsoft.com/office/drawing/2014/main" id="{727CB5A4-CE1D-4FE0-A4AE-64E8D2329672}"/>
            </a:ext>
          </a:extLst>
        </xdr:cNvPr>
        <xdr:cNvSpPr txBox="1"/>
      </xdr:nvSpPr>
      <xdr:spPr>
        <a:xfrm>
          <a:off x="3086744" y="611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93" name="n_3aveValue有形固定資産減価償却率">
          <a:extLst>
            <a:ext uri="{FF2B5EF4-FFF2-40B4-BE49-F238E27FC236}">
              <a16:creationId xmlns:a16="http://schemas.microsoft.com/office/drawing/2014/main" id="{A1B54211-7874-488D-B3FC-1D591592CAA4}"/>
            </a:ext>
          </a:extLst>
        </xdr:cNvPr>
        <xdr:cNvSpPr txBox="1"/>
      </xdr:nvSpPr>
      <xdr:spPr>
        <a:xfrm>
          <a:off x="2324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94" name="n_4aveValue有形固定資産減価償却率">
          <a:extLst>
            <a:ext uri="{FF2B5EF4-FFF2-40B4-BE49-F238E27FC236}">
              <a16:creationId xmlns:a16="http://schemas.microsoft.com/office/drawing/2014/main" id="{B062727D-5B72-4614-8072-8A4625453DEA}"/>
            </a:ext>
          </a:extLst>
        </xdr:cNvPr>
        <xdr:cNvSpPr txBox="1"/>
      </xdr:nvSpPr>
      <xdr:spPr>
        <a:xfrm>
          <a:off x="1562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22348</xdr:rowOff>
    </xdr:from>
    <xdr:ext cx="405111" cy="259045"/>
    <xdr:sp macro="" textlink="">
      <xdr:nvSpPr>
        <xdr:cNvPr id="95" name="n_1mainValue有形固定資産減価償却率">
          <a:extLst>
            <a:ext uri="{FF2B5EF4-FFF2-40B4-BE49-F238E27FC236}">
              <a16:creationId xmlns:a16="http://schemas.microsoft.com/office/drawing/2014/main" id="{4B503043-6CCD-4D03-AE75-040AF05049AB}"/>
            </a:ext>
          </a:extLst>
        </xdr:cNvPr>
        <xdr:cNvSpPr txBox="1"/>
      </xdr:nvSpPr>
      <xdr:spPr>
        <a:xfrm>
          <a:off x="3836044" y="5765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130827</xdr:rowOff>
    </xdr:from>
    <xdr:ext cx="405111" cy="259045"/>
    <xdr:sp macro="" textlink="">
      <xdr:nvSpPr>
        <xdr:cNvPr id="96" name="n_2mainValue有形固定資産減価償却率">
          <a:extLst>
            <a:ext uri="{FF2B5EF4-FFF2-40B4-BE49-F238E27FC236}">
              <a16:creationId xmlns:a16="http://schemas.microsoft.com/office/drawing/2014/main" id="{1D85824E-4B91-49E9-95E8-CFDB29108238}"/>
            </a:ext>
          </a:extLst>
        </xdr:cNvPr>
        <xdr:cNvSpPr txBox="1"/>
      </xdr:nvSpPr>
      <xdr:spPr>
        <a:xfrm>
          <a:off x="3086744" y="570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109237</xdr:rowOff>
    </xdr:from>
    <xdr:ext cx="405111" cy="259045"/>
    <xdr:sp macro="" textlink="">
      <xdr:nvSpPr>
        <xdr:cNvPr id="97" name="n_3mainValue有形固定資産減価償却率">
          <a:extLst>
            <a:ext uri="{FF2B5EF4-FFF2-40B4-BE49-F238E27FC236}">
              <a16:creationId xmlns:a16="http://schemas.microsoft.com/office/drawing/2014/main" id="{3DAA4D1C-00F2-4BCE-8044-C5ECD8CF2B74}"/>
            </a:ext>
          </a:extLst>
        </xdr:cNvPr>
        <xdr:cNvSpPr txBox="1"/>
      </xdr:nvSpPr>
      <xdr:spPr>
        <a:xfrm>
          <a:off x="23247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85848</xdr:rowOff>
    </xdr:from>
    <xdr:ext cx="405111" cy="259045"/>
    <xdr:sp macro="" textlink="">
      <xdr:nvSpPr>
        <xdr:cNvPr id="98" name="n_4mainValue有形固定資産減価償却率">
          <a:extLst>
            <a:ext uri="{FF2B5EF4-FFF2-40B4-BE49-F238E27FC236}">
              <a16:creationId xmlns:a16="http://schemas.microsoft.com/office/drawing/2014/main" id="{CD7FC826-0A04-4C08-A643-24D2187E6168}"/>
            </a:ext>
          </a:extLst>
        </xdr:cNvPr>
        <xdr:cNvSpPr txBox="1"/>
      </xdr:nvSpPr>
      <xdr:spPr>
        <a:xfrm>
          <a:off x="1562744" y="565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84F818BF-0234-4108-93D6-611406D45B4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A168FB5A-BB32-4F4C-B9AE-1FF4E01898B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52C117A-5140-42CE-A835-F3F214875B77}"/>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2915B44-612F-45B9-9EF5-BD22FFC3307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9C35F540-5A5F-4CB1-9E5C-B1C203B43AF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4C2DFE94-21CF-45A7-88C3-967D5B0DB5A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DE3C392C-4C63-40BE-A180-DC64C8A265F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1EF6EFAA-E834-46EF-8FC4-CAA8C1EC92A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6A3C24AB-FD8B-4F05-9D43-708B2AFF388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620FB79-B405-40B7-90EC-4544D401FA5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A03350D2-FC2B-4D88-B6E4-C1DC1E65611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8E3814D9-EB17-4D60-9459-48EA07382CB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7862A56E-AB6C-4112-8F0A-D263CBEC317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債務償還比率は減少傾向にあり、令和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年度は類似団体平均を下回る結果となった。主な要因としては、新規の地方債発行額を年間の償還額以下に抑制していることのほか、令和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年度は地方債を活用する大型の建設事業が比較的少なかったことが考えられる。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5121DD54-C524-409E-8FBC-A3251D2647E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705BF97D-BB96-4F3E-969A-71D4BAC491A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A87AD187-11CC-42AF-8DEA-BD4321D9EB7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997F8FC6-4B0A-49B6-8C5B-86D01FE0BC94}"/>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4D85594F-F754-4A21-991B-B2834FAA86D1}"/>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9ED7844-1174-4093-90BF-6612C109A3E1}"/>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97982E74-E66C-4CC9-9122-7152F72137B5}"/>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F4782EEC-3752-41DC-BFB1-6344FD8458A4}"/>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16E21D61-E5B6-4E93-AA67-355FB77090B6}"/>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C958A607-C9EA-4D00-A9B9-26D3104B28E5}"/>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55DDD7CC-7EA8-4A6D-85B6-DC299D12D05E}"/>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B7C7C41F-CF21-4AB9-9C5B-9A8326E1F854}"/>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B8A083B-E9BD-45D1-A869-751785628DC8}"/>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8E390ECD-60CC-41D4-BEE8-D368674F964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AFAD9DBB-7E9C-40EF-8A70-9F41D1CDFEE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a:extLst>
            <a:ext uri="{FF2B5EF4-FFF2-40B4-BE49-F238E27FC236}">
              <a16:creationId xmlns:a16="http://schemas.microsoft.com/office/drawing/2014/main" id="{1B2FC0C7-2019-424C-BCC1-45A6912A66B2}"/>
            </a:ext>
          </a:extLst>
        </xdr:cNvPr>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a:extLst>
            <a:ext uri="{FF2B5EF4-FFF2-40B4-BE49-F238E27FC236}">
              <a16:creationId xmlns:a16="http://schemas.microsoft.com/office/drawing/2014/main" id="{16257E3B-FEB1-4806-856B-244424828FC2}"/>
            </a:ext>
          </a:extLst>
        </xdr:cNvPr>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a:extLst>
            <a:ext uri="{FF2B5EF4-FFF2-40B4-BE49-F238E27FC236}">
              <a16:creationId xmlns:a16="http://schemas.microsoft.com/office/drawing/2014/main" id="{C43EECAC-6F1E-468A-B2FA-B0B9375016A1}"/>
            </a:ext>
          </a:extLst>
        </xdr:cNvPr>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2ED0382E-194F-4416-8BBD-05D958D36FBA}"/>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E2FDA926-89A0-45D1-ABCD-4C6124FD999E}"/>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32" name="債務償還比率平均値テキスト">
          <a:extLst>
            <a:ext uri="{FF2B5EF4-FFF2-40B4-BE49-F238E27FC236}">
              <a16:creationId xmlns:a16="http://schemas.microsoft.com/office/drawing/2014/main" id="{FC879196-D659-4EFD-A01C-37056CC65510}"/>
            </a:ext>
          </a:extLst>
        </xdr:cNvPr>
        <xdr:cNvSpPr txBox="1"/>
      </xdr:nvSpPr>
      <xdr:spPr>
        <a:xfrm>
          <a:off x="14846300" y="5896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a:extLst>
            <a:ext uri="{FF2B5EF4-FFF2-40B4-BE49-F238E27FC236}">
              <a16:creationId xmlns:a16="http://schemas.microsoft.com/office/drawing/2014/main" id="{9530518F-5E1B-45F9-ABAD-FC8DD99C9281}"/>
            </a:ext>
          </a:extLst>
        </xdr:cNvPr>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a:extLst>
            <a:ext uri="{FF2B5EF4-FFF2-40B4-BE49-F238E27FC236}">
              <a16:creationId xmlns:a16="http://schemas.microsoft.com/office/drawing/2014/main" id="{7BAD503F-1FD9-4058-8F99-6DDB9629D2E7}"/>
            </a:ext>
          </a:extLst>
        </xdr:cNvPr>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a:extLst>
            <a:ext uri="{FF2B5EF4-FFF2-40B4-BE49-F238E27FC236}">
              <a16:creationId xmlns:a16="http://schemas.microsoft.com/office/drawing/2014/main" id="{ED099B92-BF07-4031-98A3-5FC2DB87DE83}"/>
            </a:ext>
          </a:extLst>
        </xdr:cNvPr>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a:extLst>
            <a:ext uri="{FF2B5EF4-FFF2-40B4-BE49-F238E27FC236}">
              <a16:creationId xmlns:a16="http://schemas.microsoft.com/office/drawing/2014/main" id="{37CFE4BD-41E1-414D-AA40-DFB542247FA1}"/>
            </a:ext>
          </a:extLst>
        </xdr:cNvPr>
        <xdr:cNvSpPr/>
      </xdr:nvSpPr>
      <xdr:spPr>
        <a:xfrm>
          <a:off x="12509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a:extLst>
            <a:ext uri="{FF2B5EF4-FFF2-40B4-BE49-F238E27FC236}">
              <a16:creationId xmlns:a16="http://schemas.microsoft.com/office/drawing/2014/main" id="{D54BA7CB-53B4-4528-802D-D7BA7A9E245C}"/>
            </a:ext>
          </a:extLst>
        </xdr:cNvPr>
        <xdr:cNvSpPr/>
      </xdr:nvSpPr>
      <xdr:spPr>
        <a:xfrm>
          <a:off x="11747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A077E6E9-BE31-459B-8A7D-8F2BB275F59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97E02F7E-C8BB-4073-903B-8FD2CCAB4A6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C877F217-AC62-480D-89CE-90F99DCF696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A695F23D-E8B2-4754-AD6B-CC379ED99F1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48E02305-5BA9-43E0-A57F-3761400CB4A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105227</xdr:rowOff>
    </xdr:from>
    <xdr:to>
      <xdr:col>76</xdr:col>
      <xdr:colOff>73025</xdr:colOff>
      <xdr:row>30</xdr:row>
      <xdr:rowOff>35377</xdr:rowOff>
    </xdr:to>
    <xdr:sp macro="" textlink="">
      <xdr:nvSpPr>
        <xdr:cNvPr id="143" name="楕円 142">
          <a:extLst>
            <a:ext uri="{FF2B5EF4-FFF2-40B4-BE49-F238E27FC236}">
              <a16:creationId xmlns:a16="http://schemas.microsoft.com/office/drawing/2014/main" id="{A5D87010-1382-4ACC-91C5-622DA3F3E725}"/>
            </a:ext>
          </a:extLst>
        </xdr:cNvPr>
        <xdr:cNvSpPr/>
      </xdr:nvSpPr>
      <xdr:spPr>
        <a:xfrm>
          <a:off x="14744700" y="584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128104</xdr:rowOff>
    </xdr:from>
    <xdr:ext cx="469744" cy="259045"/>
    <xdr:sp macro="" textlink="">
      <xdr:nvSpPr>
        <xdr:cNvPr id="144" name="債務償還比率該当値テキスト">
          <a:extLst>
            <a:ext uri="{FF2B5EF4-FFF2-40B4-BE49-F238E27FC236}">
              <a16:creationId xmlns:a16="http://schemas.microsoft.com/office/drawing/2014/main" id="{D749DB84-FC4F-4340-929B-4BAEC55DA3F5}"/>
            </a:ext>
          </a:extLst>
        </xdr:cNvPr>
        <xdr:cNvSpPr txBox="1"/>
      </xdr:nvSpPr>
      <xdr:spPr>
        <a:xfrm>
          <a:off x="14846300" y="570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150086</xdr:rowOff>
    </xdr:from>
    <xdr:to>
      <xdr:col>72</xdr:col>
      <xdr:colOff>123825</xdr:colOff>
      <xdr:row>30</xdr:row>
      <xdr:rowOff>80236</xdr:rowOff>
    </xdr:to>
    <xdr:sp macro="" textlink="">
      <xdr:nvSpPr>
        <xdr:cNvPr id="145" name="楕円 144">
          <a:extLst>
            <a:ext uri="{FF2B5EF4-FFF2-40B4-BE49-F238E27FC236}">
              <a16:creationId xmlns:a16="http://schemas.microsoft.com/office/drawing/2014/main" id="{0F27E239-0901-46A8-8983-E4A51272D5DD}"/>
            </a:ext>
          </a:extLst>
        </xdr:cNvPr>
        <xdr:cNvSpPr/>
      </xdr:nvSpPr>
      <xdr:spPr>
        <a:xfrm>
          <a:off x="14033500" y="589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156027</xdr:rowOff>
    </xdr:from>
    <xdr:to>
      <xdr:col>76</xdr:col>
      <xdr:colOff>22225</xdr:colOff>
      <xdr:row>30</xdr:row>
      <xdr:rowOff>29436</xdr:rowOff>
    </xdr:to>
    <xdr:cxnSp macro="">
      <xdr:nvCxnSpPr>
        <xdr:cNvPr id="146" name="直線コネクタ 145">
          <a:extLst>
            <a:ext uri="{FF2B5EF4-FFF2-40B4-BE49-F238E27FC236}">
              <a16:creationId xmlns:a16="http://schemas.microsoft.com/office/drawing/2014/main" id="{F6CCE11B-8729-4532-A555-0D09AF1FF688}"/>
            </a:ext>
          </a:extLst>
        </xdr:cNvPr>
        <xdr:cNvCxnSpPr/>
      </xdr:nvCxnSpPr>
      <xdr:spPr>
        <a:xfrm flipV="1">
          <a:off x="14084300" y="5899602"/>
          <a:ext cx="711200" cy="4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29492</xdr:rowOff>
    </xdr:from>
    <xdr:to>
      <xdr:col>68</xdr:col>
      <xdr:colOff>123825</xdr:colOff>
      <xdr:row>30</xdr:row>
      <xdr:rowOff>131092</xdr:rowOff>
    </xdr:to>
    <xdr:sp macro="" textlink="">
      <xdr:nvSpPr>
        <xdr:cNvPr id="147" name="楕円 146">
          <a:extLst>
            <a:ext uri="{FF2B5EF4-FFF2-40B4-BE49-F238E27FC236}">
              <a16:creationId xmlns:a16="http://schemas.microsoft.com/office/drawing/2014/main" id="{0E17E902-4C59-475F-ADB8-93BEF6229E96}"/>
            </a:ext>
          </a:extLst>
        </xdr:cNvPr>
        <xdr:cNvSpPr/>
      </xdr:nvSpPr>
      <xdr:spPr>
        <a:xfrm>
          <a:off x="13271500" y="594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29436</xdr:rowOff>
    </xdr:from>
    <xdr:to>
      <xdr:col>72</xdr:col>
      <xdr:colOff>73025</xdr:colOff>
      <xdr:row>30</xdr:row>
      <xdr:rowOff>80292</xdr:rowOff>
    </xdr:to>
    <xdr:cxnSp macro="">
      <xdr:nvCxnSpPr>
        <xdr:cNvPr id="148" name="直線コネクタ 147">
          <a:extLst>
            <a:ext uri="{FF2B5EF4-FFF2-40B4-BE49-F238E27FC236}">
              <a16:creationId xmlns:a16="http://schemas.microsoft.com/office/drawing/2014/main" id="{92ACF5CC-D6A4-4A8E-B7B0-3E404366662C}"/>
            </a:ext>
          </a:extLst>
        </xdr:cNvPr>
        <xdr:cNvCxnSpPr/>
      </xdr:nvCxnSpPr>
      <xdr:spPr>
        <a:xfrm flipV="1">
          <a:off x="13322300" y="5944461"/>
          <a:ext cx="762000" cy="50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4254</xdr:rowOff>
    </xdr:from>
    <xdr:to>
      <xdr:col>64</xdr:col>
      <xdr:colOff>123825</xdr:colOff>
      <xdr:row>31</xdr:row>
      <xdr:rowOff>105854</xdr:rowOff>
    </xdr:to>
    <xdr:sp macro="" textlink="">
      <xdr:nvSpPr>
        <xdr:cNvPr id="149" name="楕円 148">
          <a:extLst>
            <a:ext uri="{FF2B5EF4-FFF2-40B4-BE49-F238E27FC236}">
              <a16:creationId xmlns:a16="http://schemas.microsoft.com/office/drawing/2014/main" id="{BFBDBA5C-FF68-4A84-A010-2129110A7D8E}"/>
            </a:ext>
          </a:extLst>
        </xdr:cNvPr>
        <xdr:cNvSpPr/>
      </xdr:nvSpPr>
      <xdr:spPr>
        <a:xfrm>
          <a:off x="12509500" y="609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80292</xdr:rowOff>
    </xdr:from>
    <xdr:to>
      <xdr:col>68</xdr:col>
      <xdr:colOff>73025</xdr:colOff>
      <xdr:row>31</xdr:row>
      <xdr:rowOff>55054</xdr:rowOff>
    </xdr:to>
    <xdr:cxnSp macro="">
      <xdr:nvCxnSpPr>
        <xdr:cNvPr id="150" name="直線コネクタ 149">
          <a:extLst>
            <a:ext uri="{FF2B5EF4-FFF2-40B4-BE49-F238E27FC236}">
              <a16:creationId xmlns:a16="http://schemas.microsoft.com/office/drawing/2014/main" id="{269423B7-BB61-4F18-8CE0-D5DFA21638ED}"/>
            </a:ext>
          </a:extLst>
        </xdr:cNvPr>
        <xdr:cNvCxnSpPr/>
      </xdr:nvCxnSpPr>
      <xdr:spPr>
        <a:xfrm flipV="1">
          <a:off x="12560300" y="5995317"/>
          <a:ext cx="762000" cy="14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17568</xdr:rowOff>
    </xdr:from>
    <xdr:to>
      <xdr:col>60</xdr:col>
      <xdr:colOff>123825</xdr:colOff>
      <xdr:row>31</xdr:row>
      <xdr:rowOff>119168</xdr:rowOff>
    </xdr:to>
    <xdr:sp macro="" textlink="">
      <xdr:nvSpPr>
        <xdr:cNvPr id="151" name="楕円 150">
          <a:extLst>
            <a:ext uri="{FF2B5EF4-FFF2-40B4-BE49-F238E27FC236}">
              <a16:creationId xmlns:a16="http://schemas.microsoft.com/office/drawing/2014/main" id="{039DC38A-74DD-4E49-8656-346558DB6277}"/>
            </a:ext>
          </a:extLst>
        </xdr:cNvPr>
        <xdr:cNvSpPr/>
      </xdr:nvSpPr>
      <xdr:spPr>
        <a:xfrm>
          <a:off x="11747500" y="610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55054</xdr:rowOff>
    </xdr:from>
    <xdr:to>
      <xdr:col>64</xdr:col>
      <xdr:colOff>73025</xdr:colOff>
      <xdr:row>31</xdr:row>
      <xdr:rowOff>68368</xdr:rowOff>
    </xdr:to>
    <xdr:cxnSp macro="">
      <xdr:nvCxnSpPr>
        <xdr:cNvPr id="152" name="直線コネクタ 151">
          <a:extLst>
            <a:ext uri="{FF2B5EF4-FFF2-40B4-BE49-F238E27FC236}">
              <a16:creationId xmlns:a16="http://schemas.microsoft.com/office/drawing/2014/main" id="{763EC1EB-6F45-424D-BA13-E5561A5A1205}"/>
            </a:ext>
          </a:extLst>
        </xdr:cNvPr>
        <xdr:cNvCxnSpPr/>
      </xdr:nvCxnSpPr>
      <xdr:spPr>
        <a:xfrm flipV="1">
          <a:off x="11798300" y="6141529"/>
          <a:ext cx="762000" cy="1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105067</xdr:rowOff>
    </xdr:from>
    <xdr:ext cx="469744" cy="259045"/>
    <xdr:sp macro="" textlink="">
      <xdr:nvSpPr>
        <xdr:cNvPr id="153" name="n_1aveValue債務償還比率">
          <a:extLst>
            <a:ext uri="{FF2B5EF4-FFF2-40B4-BE49-F238E27FC236}">
              <a16:creationId xmlns:a16="http://schemas.microsoft.com/office/drawing/2014/main" id="{7D282330-59F5-4762-9F87-63E75197DD8D}"/>
            </a:ext>
          </a:extLst>
        </xdr:cNvPr>
        <xdr:cNvSpPr txBox="1"/>
      </xdr:nvSpPr>
      <xdr:spPr>
        <a:xfrm>
          <a:off x="13836727" y="602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4" name="n_2aveValue債務償還比率">
          <a:extLst>
            <a:ext uri="{FF2B5EF4-FFF2-40B4-BE49-F238E27FC236}">
              <a16:creationId xmlns:a16="http://schemas.microsoft.com/office/drawing/2014/main" id="{4525FEFE-D8FA-462C-A82F-C51F132C1AD4}"/>
            </a:ext>
          </a:extLst>
        </xdr:cNvPr>
        <xdr:cNvSpPr txBox="1"/>
      </xdr:nvSpPr>
      <xdr:spPr>
        <a:xfrm>
          <a:off x="13087427" y="566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94315</xdr:rowOff>
    </xdr:from>
    <xdr:ext cx="469744" cy="259045"/>
    <xdr:sp macro="" textlink="">
      <xdr:nvSpPr>
        <xdr:cNvPr id="155" name="n_3aveValue債務償還比率">
          <a:extLst>
            <a:ext uri="{FF2B5EF4-FFF2-40B4-BE49-F238E27FC236}">
              <a16:creationId xmlns:a16="http://schemas.microsoft.com/office/drawing/2014/main" id="{69B3F6E2-6AA4-4309-9910-B862EAA13D5F}"/>
            </a:ext>
          </a:extLst>
        </xdr:cNvPr>
        <xdr:cNvSpPr txBox="1"/>
      </xdr:nvSpPr>
      <xdr:spPr>
        <a:xfrm>
          <a:off x="12325427" y="583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127088</xdr:rowOff>
    </xdr:from>
    <xdr:ext cx="469744" cy="259045"/>
    <xdr:sp macro="" textlink="">
      <xdr:nvSpPr>
        <xdr:cNvPr id="156" name="n_4aveValue債務償還比率">
          <a:extLst>
            <a:ext uri="{FF2B5EF4-FFF2-40B4-BE49-F238E27FC236}">
              <a16:creationId xmlns:a16="http://schemas.microsoft.com/office/drawing/2014/main" id="{B2558F02-B8E5-4AD7-AB90-21B6A175E997}"/>
            </a:ext>
          </a:extLst>
        </xdr:cNvPr>
        <xdr:cNvSpPr txBox="1"/>
      </xdr:nvSpPr>
      <xdr:spPr>
        <a:xfrm>
          <a:off x="11563427" y="621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96763</xdr:rowOff>
    </xdr:from>
    <xdr:ext cx="469744" cy="259045"/>
    <xdr:sp macro="" textlink="">
      <xdr:nvSpPr>
        <xdr:cNvPr id="157" name="n_1mainValue債務償還比率">
          <a:extLst>
            <a:ext uri="{FF2B5EF4-FFF2-40B4-BE49-F238E27FC236}">
              <a16:creationId xmlns:a16="http://schemas.microsoft.com/office/drawing/2014/main" id="{050829AA-F479-4A12-91E5-88C4A9C5C5B1}"/>
            </a:ext>
          </a:extLst>
        </xdr:cNvPr>
        <xdr:cNvSpPr txBox="1"/>
      </xdr:nvSpPr>
      <xdr:spPr>
        <a:xfrm>
          <a:off x="13836727" y="566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122219</xdr:rowOff>
    </xdr:from>
    <xdr:ext cx="469744" cy="259045"/>
    <xdr:sp macro="" textlink="">
      <xdr:nvSpPr>
        <xdr:cNvPr id="158" name="n_2mainValue債務償還比率">
          <a:extLst>
            <a:ext uri="{FF2B5EF4-FFF2-40B4-BE49-F238E27FC236}">
              <a16:creationId xmlns:a16="http://schemas.microsoft.com/office/drawing/2014/main" id="{3A76A157-2E77-4717-9A76-A98A58297DE3}"/>
            </a:ext>
          </a:extLst>
        </xdr:cNvPr>
        <xdr:cNvSpPr txBox="1"/>
      </xdr:nvSpPr>
      <xdr:spPr>
        <a:xfrm>
          <a:off x="13087427" y="6037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96981</xdr:rowOff>
    </xdr:from>
    <xdr:ext cx="469744" cy="259045"/>
    <xdr:sp macro="" textlink="">
      <xdr:nvSpPr>
        <xdr:cNvPr id="159" name="n_3mainValue債務償還比率">
          <a:extLst>
            <a:ext uri="{FF2B5EF4-FFF2-40B4-BE49-F238E27FC236}">
              <a16:creationId xmlns:a16="http://schemas.microsoft.com/office/drawing/2014/main" id="{47E6DF9A-A53F-4305-854F-66D337DF73C4}"/>
            </a:ext>
          </a:extLst>
        </xdr:cNvPr>
        <xdr:cNvSpPr txBox="1"/>
      </xdr:nvSpPr>
      <xdr:spPr>
        <a:xfrm>
          <a:off x="12325427" y="618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135695</xdr:rowOff>
    </xdr:from>
    <xdr:ext cx="469744" cy="259045"/>
    <xdr:sp macro="" textlink="">
      <xdr:nvSpPr>
        <xdr:cNvPr id="160" name="n_4mainValue債務償還比率">
          <a:extLst>
            <a:ext uri="{FF2B5EF4-FFF2-40B4-BE49-F238E27FC236}">
              <a16:creationId xmlns:a16="http://schemas.microsoft.com/office/drawing/2014/main" id="{6E7AD8F3-6843-4439-AE2F-AF485CF27E1B}"/>
            </a:ext>
          </a:extLst>
        </xdr:cNvPr>
        <xdr:cNvSpPr txBox="1"/>
      </xdr:nvSpPr>
      <xdr:spPr>
        <a:xfrm>
          <a:off x="11563427" y="587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6699FB32-CDDA-4337-81C4-190D9AA3691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7C750074-CA45-4EE1-A653-7BA687F02FC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D7219755-9905-4060-9B44-36B98ECA8C0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1CA9D3A1-9F79-4AAB-9996-BCC93D5EF7A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2C42D695-CD0A-4DB4-9AE5-AAB2E8FB97D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2F8FF387-9119-412B-BE76-BAD1DC536A6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0591637-EAA0-48F6-95FA-6C30F7766C2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3E62EDC-CB8B-4594-93B7-16F771A5B8E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8CE52E2-7162-4D3A-A068-78CC032B7D6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79D270C-C923-41DA-B1F0-8D38AE1726E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長野県東御市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3FFA440-CA1C-4741-BB66-07CAC98DDB5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8FDADA3-7193-4471-BF2A-66211C2272E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4A92325-AB6A-4169-B5B9-8A6CFF87805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D083CFF-86D5-4F57-84D3-4D30AFE25F6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C859271-D434-4570-A46F-7191BF27A4A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B99A0C9-1EF7-4C0E-A152-09645A3CFE0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29,256
28,613
112.37
17,311,259
16,650,681
544,835
9,379,667
16,047,105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FB3B64E-3222-43E7-864F-86EAF8BFF59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6152288-75BF-4EA2-8337-16F89D8DFF9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55D27AE-827E-4EC0-834C-00A0B0F2D7B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6C451BE-849B-4030-8865-F9E8407EB4F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FEB4D0F-262B-4DC4-9C09-654357112CB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69A04A9-87A2-4659-B328-43B0DC8BA71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EB2C1B0-62D6-444A-ABA9-1FF2A37941A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0EE82BE-5AA7-4330-8267-893F415ADD3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83D2E06-19D2-42C2-BED4-F0C319B886A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8BD00C7-5910-4EA4-8A98-1260747B929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6FE83FE-EB9C-406A-BC23-F4628B98041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B57CFDE-3E0A-4386-B248-63A0352A179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2D58B8C-F1D0-4D4E-9573-B3569AC5BEF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F83E4A0-8B34-4F9E-A43C-211DCDF818C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1E7730D-EEF2-4E43-8E62-7A2D51AAF1F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77FBE56-A531-472B-8F2F-45A6A95D99D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3844E7B-DA0F-437B-A65B-7629A2FC1B3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FDA86E8-0BCD-452F-8320-2AD8C3B6089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9501726-B329-4E39-B31D-00CF4FC17B6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86059F3-ACB3-4D8E-91FA-E4A45C90F12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CA7AF41-5BF0-4ACB-9DE1-01D21716904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EEAD8DF-FCD8-42AA-8ED3-10644F98A15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CB4D8AD-4707-436C-91D6-E72BD4167E6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02E2F29-E415-4B91-82CB-A8630A44407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BD6E452-FE9F-46C8-8499-EFA2474BE8D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98B5D65-A7FE-427E-817A-458B81E0154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FA4C4F1-56FE-4183-BF6C-2E943BAF86B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8DAC265-D126-4B81-AA11-30F24EEA6DE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2FCFF0D-1B85-48D2-B359-988457C71B5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6B7431D-9BB7-43AE-A14A-FCCF9A6BBC9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93D4243-0B1D-4065-A66F-546D2845FF0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9DFE28D-9DFD-4D5F-B907-439CA0156FB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FB1B0B4-FE8D-4D9F-84C4-FADCA003CAC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3E8AE8D-5B7A-477C-8BF5-16D1CEB3E68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C01F9EA-96F7-44DD-A3E6-4CA0A19FDF6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F3DEEBE-59F2-4B6E-B644-40C9315EDE4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2B8840A-6EE2-4DE8-A44B-7B4E829D6FB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C7E7D6D-1983-4AC3-89B9-BFC3B86ADD2E}"/>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01A4D77-9011-421F-94D5-D8C8DBD9442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248DB1B-210A-49A6-B196-9BFF1A976CB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F52B227-7EA4-4FE4-A977-1256435953D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389ED30-1D47-4DEF-8847-C3F516427FE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3E88085-3057-40CC-94EC-10D565C5557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F70008E-0E88-491D-B469-4D21BA81099E}"/>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4A96B97-6ECA-4A0B-B630-CBD8E29874D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37A80D25-D880-4CBB-8DF0-F9186EAA519F}"/>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17352E62-989A-4725-BD7C-6C1BF7817B75}"/>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CE8AE71E-A536-45E4-ACD0-A2A3FC65DB17}"/>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15DA0667-A864-4FE3-AA8A-6B7D52D7359B}"/>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A7703D47-55D6-4022-8682-AB69E30104E3}"/>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6CEFC404-D7FD-4C6A-BCE5-08A1CD3F5261}"/>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D1913E40-C44E-4C84-A2D5-372594B80B2F}"/>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DB9D1B5F-BC9F-4118-8D13-AE86B2A70788}"/>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FDE48EFD-970D-455A-9989-B8AAF4914EBA}"/>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56716A72-34E8-410E-9058-DED25C57EFD1}"/>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1F823C98-B1B6-48B5-91F7-7370C26FD54F}"/>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3C3A7F9-C659-4312-BBF5-38A207450F1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BFCB282-9C4E-49DC-9893-26E7DE35316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ECDDB1E-D9BC-45FA-8A4E-4BE0B65B344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CBF621D-0ED7-4499-A277-97689E82814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E9EB876-12AA-443F-9E48-7C73DCDD8D8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50165</xdr:rowOff>
    </xdr:from>
    <xdr:to>
      <xdr:col>24</xdr:col>
      <xdr:colOff>114300</xdr:colOff>
      <xdr:row>38</xdr:row>
      <xdr:rowOff>151765</xdr:rowOff>
    </xdr:to>
    <xdr:sp macro="" textlink="">
      <xdr:nvSpPr>
        <xdr:cNvPr id="73" name="楕円 72">
          <a:extLst>
            <a:ext uri="{FF2B5EF4-FFF2-40B4-BE49-F238E27FC236}">
              <a16:creationId xmlns:a16="http://schemas.microsoft.com/office/drawing/2014/main" id="{A8D00D40-103C-43EB-A472-792BA34C79E3}"/>
            </a:ext>
          </a:extLst>
        </xdr:cNvPr>
        <xdr:cNvSpPr/>
      </xdr:nvSpPr>
      <xdr:spPr>
        <a:xfrm>
          <a:off x="45847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28592</xdr:rowOff>
    </xdr:from>
    <xdr:ext cx="405111" cy="259045"/>
    <xdr:sp macro="" textlink="">
      <xdr:nvSpPr>
        <xdr:cNvPr id="74" name="【道路】&#10;有形固定資産減価償却率該当値テキスト">
          <a:extLst>
            <a:ext uri="{FF2B5EF4-FFF2-40B4-BE49-F238E27FC236}">
              <a16:creationId xmlns:a16="http://schemas.microsoft.com/office/drawing/2014/main" id="{17C9C4A1-D5B1-4D21-9E6F-80C91EB5A58A}"/>
            </a:ext>
          </a:extLst>
        </xdr:cNvPr>
        <xdr:cNvSpPr txBox="1"/>
      </xdr:nvSpPr>
      <xdr:spPr>
        <a:xfrm>
          <a:off x="4673600"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19685</xdr:rowOff>
    </xdr:from>
    <xdr:to>
      <xdr:col>20</xdr:col>
      <xdr:colOff>38100</xdr:colOff>
      <xdr:row>38</xdr:row>
      <xdr:rowOff>121285</xdr:rowOff>
    </xdr:to>
    <xdr:sp macro="" textlink="">
      <xdr:nvSpPr>
        <xdr:cNvPr id="75" name="楕円 74">
          <a:extLst>
            <a:ext uri="{FF2B5EF4-FFF2-40B4-BE49-F238E27FC236}">
              <a16:creationId xmlns:a16="http://schemas.microsoft.com/office/drawing/2014/main" id="{630B78BB-1B83-4E2D-B7A1-0501773F9DB9}"/>
            </a:ext>
          </a:extLst>
        </xdr:cNvPr>
        <xdr:cNvSpPr/>
      </xdr:nvSpPr>
      <xdr:spPr>
        <a:xfrm>
          <a:off x="3746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70485</xdr:rowOff>
    </xdr:from>
    <xdr:to>
      <xdr:col>24</xdr:col>
      <xdr:colOff>63500</xdr:colOff>
      <xdr:row>38</xdr:row>
      <xdr:rowOff>100965</xdr:rowOff>
    </xdr:to>
    <xdr:cxnSp macro="">
      <xdr:nvCxnSpPr>
        <xdr:cNvPr id="76" name="直線コネクタ 75">
          <a:extLst>
            <a:ext uri="{FF2B5EF4-FFF2-40B4-BE49-F238E27FC236}">
              <a16:creationId xmlns:a16="http://schemas.microsoft.com/office/drawing/2014/main" id="{AE2E44C9-211A-44C3-8528-CC5111EC223B}"/>
            </a:ext>
          </a:extLst>
        </xdr:cNvPr>
        <xdr:cNvCxnSpPr/>
      </xdr:nvCxnSpPr>
      <xdr:spPr>
        <a:xfrm>
          <a:off x="3797300" y="658558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137795</xdr:rowOff>
    </xdr:from>
    <xdr:to>
      <xdr:col>15</xdr:col>
      <xdr:colOff>101600</xdr:colOff>
      <xdr:row>38</xdr:row>
      <xdr:rowOff>67945</xdr:rowOff>
    </xdr:to>
    <xdr:sp macro="" textlink="">
      <xdr:nvSpPr>
        <xdr:cNvPr id="77" name="楕円 76">
          <a:extLst>
            <a:ext uri="{FF2B5EF4-FFF2-40B4-BE49-F238E27FC236}">
              <a16:creationId xmlns:a16="http://schemas.microsoft.com/office/drawing/2014/main" id="{FFBE76B7-7CB2-4426-BAFB-2DC83B50610E}"/>
            </a:ext>
          </a:extLst>
        </xdr:cNvPr>
        <xdr:cNvSpPr/>
      </xdr:nvSpPr>
      <xdr:spPr>
        <a:xfrm>
          <a:off x="2857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17145</xdr:rowOff>
    </xdr:from>
    <xdr:to>
      <xdr:col>19</xdr:col>
      <xdr:colOff>177800</xdr:colOff>
      <xdr:row>38</xdr:row>
      <xdr:rowOff>70485</xdr:rowOff>
    </xdr:to>
    <xdr:cxnSp macro="">
      <xdr:nvCxnSpPr>
        <xdr:cNvPr id="78" name="直線コネクタ 77">
          <a:extLst>
            <a:ext uri="{FF2B5EF4-FFF2-40B4-BE49-F238E27FC236}">
              <a16:creationId xmlns:a16="http://schemas.microsoft.com/office/drawing/2014/main" id="{0FBC4972-9422-4B8A-A619-B0BDA8402040}"/>
            </a:ext>
          </a:extLst>
        </xdr:cNvPr>
        <xdr:cNvCxnSpPr/>
      </xdr:nvCxnSpPr>
      <xdr:spPr>
        <a:xfrm>
          <a:off x="2908300" y="653224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99695</xdr:rowOff>
    </xdr:from>
    <xdr:to>
      <xdr:col>10</xdr:col>
      <xdr:colOff>165100</xdr:colOff>
      <xdr:row>38</xdr:row>
      <xdr:rowOff>29845</xdr:rowOff>
    </xdr:to>
    <xdr:sp macro="" textlink="">
      <xdr:nvSpPr>
        <xdr:cNvPr id="79" name="楕円 78">
          <a:extLst>
            <a:ext uri="{FF2B5EF4-FFF2-40B4-BE49-F238E27FC236}">
              <a16:creationId xmlns:a16="http://schemas.microsoft.com/office/drawing/2014/main" id="{6212274C-7D0B-4236-B2C3-5A6BDEE852BD}"/>
            </a:ext>
          </a:extLst>
        </xdr:cNvPr>
        <xdr:cNvSpPr/>
      </xdr:nvSpPr>
      <xdr:spPr>
        <a:xfrm>
          <a:off x="1968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150495</xdr:rowOff>
    </xdr:from>
    <xdr:to>
      <xdr:col>15</xdr:col>
      <xdr:colOff>50800</xdr:colOff>
      <xdr:row>38</xdr:row>
      <xdr:rowOff>17145</xdr:rowOff>
    </xdr:to>
    <xdr:cxnSp macro="">
      <xdr:nvCxnSpPr>
        <xdr:cNvPr id="80" name="直線コネクタ 79">
          <a:extLst>
            <a:ext uri="{FF2B5EF4-FFF2-40B4-BE49-F238E27FC236}">
              <a16:creationId xmlns:a16="http://schemas.microsoft.com/office/drawing/2014/main" id="{CBCFBFBA-75CA-4E37-9C98-DD9714D42B5B}"/>
            </a:ext>
          </a:extLst>
        </xdr:cNvPr>
        <xdr:cNvCxnSpPr/>
      </xdr:nvCxnSpPr>
      <xdr:spPr>
        <a:xfrm>
          <a:off x="2019300" y="64941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67310</xdr:rowOff>
    </xdr:from>
    <xdr:to>
      <xdr:col>6</xdr:col>
      <xdr:colOff>38100</xdr:colOff>
      <xdr:row>37</xdr:row>
      <xdr:rowOff>168910</xdr:rowOff>
    </xdr:to>
    <xdr:sp macro="" textlink="">
      <xdr:nvSpPr>
        <xdr:cNvPr id="81" name="楕円 80">
          <a:extLst>
            <a:ext uri="{FF2B5EF4-FFF2-40B4-BE49-F238E27FC236}">
              <a16:creationId xmlns:a16="http://schemas.microsoft.com/office/drawing/2014/main" id="{FF390185-F0D8-44AB-A8E2-DE9C11EC75BB}"/>
            </a:ext>
          </a:extLst>
        </xdr:cNvPr>
        <xdr:cNvSpPr/>
      </xdr:nvSpPr>
      <xdr:spPr>
        <a:xfrm>
          <a:off x="1079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118110</xdr:rowOff>
    </xdr:from>
    <xdr:to>
      <xdr:col>10</xdr:col>
      <xdr:colOff>114300</xdr:colOff>
      <xdr:row>37</xdr:row>
      <xdr:rowOff>150495</xdr:rowOff>
    </xdr:to>
    <xdr:cxnSp macro="">
      <xdr:nvCxnSpPr>
        <xdr:cNvPr id="82" name="直線コネクタ 81">
          <a:extLst>
            <a:ext uri="{FF2B5EF4-FFF2-40B4-BE49-F238E27FC236}">
              <a16:creationId xmlns:a16="http://schemas.microsoft.com/office/drawing/2014/main" id="{41A55124-6C2C-4205-BCD4-5B27463569C5}"/>
            </a:ext>
          </a:extLst>
        </xdr:cNvPr>
        <xdr:cNvCxnSpPr/>
      </xdr:nvCxnSpPr>
      <xdr:spPr>
        <a:xfrm>
          <a:off x="1130300" y="646176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135907</xdr:rowOff>
    </xdr:from>
    <xdr:ext cx="405111" cy="259045"/>
    <xdr:sp macro="" textlink="">
      <xdr:nvSpPr>
        <xdr:cNvPr id="83" name="n_1aveValue【道路】&#10;有形固定資産減価償却率">
          <a:extLst>
            <a:ext uri="{FF2B5EF4-FFF2-40B4-BE49-F238E27FC236}">
              <a16:creationId xmlns:a16="http://schemas.microsoft.com/office/drawing/2014/main" id="{6C0332E0-3FEF-42F0-93BE-EDE744C4DA44}"/>
            </a:ext>
          </a:extLst>
        </xdr:cNvPr>
        <xdr:cNvSpPr txBox="1"/>
      </xdr:nvSpPr>
      <xdr:spPr>
        <a:xfrm>
          <a:off x="35820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a:extLst>
            <a:ext uri="{FF2B5EF4-FFF2-40B4-BE49-F238E27FC236}">
              <a16:creationId xmlns:a16="http://schemas.microsoft.com/office/drawing/2014/main" id="{E49D6ED3-A69C-4F59-984D-0422A4BAD974}"/>
            </a:ext>
          </a:extLst>
        </xdr:cNvPr>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DF16D762-404E-47E5-A2D0-623315F2B474}"/>
            </a:ext>
          </a:extLst>
        </xdr:cNvPr>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956EFBE1-33D3-418E-ABA6-5C69448A2AED}"/>
            </a:ext>
          </a:extLst>
        </xdr:cNvPr>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112412</xdr:rowOff>
    </xdr:from>
    <xdr:ext cx="405111" cy="259045"/>
    <xdr:sp macro="" textlink="">
      <xdr:nvSpPr>
        <xdr:cNvPr id="87" name="n_1mainValue【道路】&#10;有形固定資産減価償却率">
          <a:extLst>
            <a:ext uri="{FF2B5EF4-FFF2-40B4-BE49-F238E27FC236}">
              <a16:creationId xmlns:a16="http://schemas.microsoft.com/office/drawing/2014/main" id="{8B2513B3-6498-4742-90DE-048DBD0C5176}"/>
            </a:ext>
          </a:extLst>
        </xdr:cNvPr>
        <xdr:cNvSpPr txBox="1"/>
      </xdr:nvSpPr>
      <xdr:spPr>
        <a:xfrm>
          <a:off x="3582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84472</xdr:rowOff>
    </xdr:from>
    <xdr:ext cx="405111" cy="259045"/>
    <xdr:sp macro="" textlink="">
      <xdr:nvSpPr>
        <xdr:cNvPr id="88" name="n_2mainValue【道路】&#10;有形固定資産減価償却率">
          <a:extLst>
            <a:ext uri="{FF2B5EF4-FFF2-40B4-BE49-F238E27FC236}">
              <a16:creationId xmlns:a16="http://schemas.microsoft.com/office/drawing/2014/main" id="{F5053684-77A8-46F6-8B99-B65CB48FB19D}"/>
            </a:ext>
          </a:extLst>
        </xdr:cNvPr>
        <xdr:cNvSpPr txBox="1"/>
      </xdr:nvSpPr>
      <xdr:spPr>
        <a:xfrm>
          <a:off x="2705744"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46372</xdr:rowOff>
    </xdr:from>
    <xdr:ext cx="405111" cy="259045"/>
    <xdr:sp macro="" textlink="">
      <xdr:nvSpPr>
        <xdr:cNvPr id="89" name="n_3mainValue【道路】&#10;有形固定資産減価償却率">
          <a:extLst>
            <a:ext uri="{FF2B5EF4-FFF2-40B4-BE49-F238E27FC236}">
              <a16:creationId xmlns:a16="http://schemas.microsoft.com/office/drawing/2014/main" id="{B86AC8D7-0ED9-4D72-A025-3B094DF01517}"/>
            </a:ext>
          </a:extLst>
        </xdr:cNvPr>
        <xdr:cNvSpPr txBox="1"/>
      </xdr:nvSpPr>
      <xdr:spPr>
        <a:xfrm>
          <a:off x="18167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13987</xdr:rowOff>
    </xdr:from>
    <xdr:ext cx="405111" cy="259045"/>
    <xdr:sp macro="" textlink="">
      <xdr:nvSpPr>
        <xdr:cNvPr id="90" name="n_4mainValue【道路】&#10;有形固定資産減価償却率">
          <a:extLst>
            <a:ext uri="{FF2B5EF4-FFF2-40B4-BE49-F238E27FC236}">
              <a16:creationId xmlns:a16="http://schemas.microsoft.com/office/drawing/2014/main" id="{C84312B7-1D4C-4944-91E4-A7B6789264A2}"/>
            </a:ext>
          </a:extLst>
        </xdr:cNvPr>
        <xdr:cNvSpPr txBox="1"/>
      </xdr:nvSpPr>
      <xdr:spPr>
        <a:xfrm>
          <a:off x="927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2A185DE-A3F2-4E7E-8D02-645E9E61059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01BA516-88A5-4DD4-8C35-A417ABB9F54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048C4B2-8F80-4296-ADFD-CD292787B2A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045198E-FB97-425A-AC91-B2007533025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4586DD0-789B-4762-A24C-50C4210BA91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4A50C2D-68BF-4003-96A6-76A5A70A57A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2A325BA-0E29-46A1-828C-03C05DD21A9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F3B482F-3545-4444-84D3-E7F5444CCD1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CF8DB807-D8CE-462D-82A4-F7AED7E98FD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8E8FB34-7BF3-47E9-870F-498FE9C2C78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5856FB19-C58F-42B6-B305-A13D9B77F92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6A9377FB-C395-45DB-A08E-229C29414EB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B7E0EF0B-7466-4791-A401-CC946520B51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92CCFD92-96BE-4F3C-91EA-0D21E0391B38}"/>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78F0DD32-E07A-4571-8DEF-C91B7267A0E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C62B72EE-F05E-4D9C-ACF3-BA4A37A82734}"/>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6A81D297-A07F-494F-A22D-5C38568AADE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DE134F8C-E60E-4DFB-B847-E6C0BA06FCEE}"/>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A0E76F9E-39AE-4FCD-AA0E-1DBF3A98DA4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B57799A4-E5B4-4728-A8B5-C2D5BA1B4E5D}"/>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E082B7DB-3E0E-44D0-9A82-2C467C79604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9CC6CE67-8AAF-4C0C-8090-63A1E30A9D3B}"/>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84B57FB7-5FB3-4129-B0C9-A45FAB5474B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1D8CDDAB-36D6-4408-BD2B-112DADEF9490}"/>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016A7A25-3255-4E6C-AEE6-21CCF8E46294}"/>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3BEC5031-845B-4234-845E-F2B5BC61512F}"/>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79AA6986-8B03-48F1-8D31-CA4471FB9F01}"/>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47A88833-AEDB-48FA-BA3B-EA251473B79B}"/>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162824</xdr:rowOff>
    </xdr:from>
    <xdr:ext cx="534377" cy="259045"/>
    <xdr:sp macro="" textlink="">
      <xdr:nvSpPr>
        <xdr:cNvPr id="119" name="【道路】&#10;一人当たり延長平均値テキスト">
          <a:extLst>
            <a:ext uri="{FF2B5EF4-FFF2-40B4-BE49-F238E27FC236}">
              <a16:creationId xmlns:a16="http://schemas.microsoft.com/office/drawing/2014/main" id="{30716C93-CF67-41FA-8257-056739A02691}"/>
            </a:ext>
          </a:extLst>
        </xdr:cNvPr>
        <xdr:cNvSpPr txBox="1"/>
      </xdr:nvSpPr>
      <xdr:spPr>
        <a:xfrm>
          <a:off x="10515600" y="6506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77128501-D55C-4793-869C-8AD009ADEC8A}"/>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B0352C20-C7BF-4929-BA0A-EC897E0661D9}"/>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BCEF8AD1-603C-42F1-BADE-86ACED161892}"/>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89488749-62C5-429E-BEE8-01CB42409E20}"/>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A490E6FE-F3E3-4C3E-98E4-DD63E3C4EC7D}"/>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F2D838A-A83F-4F37-84B3-0C8CEC7931A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49CA6A3-9F43-45BB-9EC5-B884F136686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7B66B2A-2EAE-4195-8D21-A7971121D53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1418E17-A886-4499-A018-4F266EA32DE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6DD004B-1F0B-47D5-81AC-FBBA7B6D135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78625</xdr:rowOff>
    </xdr:from>
    <xdr:to>
      <xdr:col>55</xdr:col>
      <xdr:colOff>50800</xdr:colOff>
      <xdr:row>40</xdr:row>
      <xdr:rowOff>8775</xdr:rowOff>
    </xdr:to>
    <xdr:sp macro="" textlink="">
      <xdr:nvSpPr>
        <xdr:cNvPr id="130" name="楕円 129">
          <a:extLst>
            <a:ext uri="{FF2B5EF4-FFF2-40B4-BE49-F238E27FC236}">
              <a16:creationId xmlns:a16="http://schemas.microsoft.com/office/drawing/2014/main" id="{A6FF7D42-83B1-4642-833A-6C9737C3203A}"/>
            </a:ext>
          </a:extLst>
        </xdr:cNvPr>
        <xdr:cNvSpPr/>
      </xdr:nvSpPr>
      <xdr:spPr>
        <a:xfrm>
          <a:off x="10426700" y="676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57052</xdr:rowOff>
    </xdr:from>
    <xdr:ext cx="534377" cy="259045"/>
    <xdr:sp macro="" textlink="">
      <xdr:nvSpPr>
        <xdr:cNvPr id="131" name="【道路】&#10;一人当たり延長該当値テキスト">
          <a:extLst>
            <a:ext uri="{FF2B5EF4-FFF2-40B4-BE49-F238E27FC236}">
              <a16:creationId xmlns:a16="http://schemas.microsoft.com/office/drawing/2014/main" id="{3E49A1F1-E61A-4355-95F5-8088F736E4C5}"/>
            </a:ext>
          </a:extLst>
        </xdr:cNvPr>
        <xdr:cNvSpPr txBox="1"/>
      </xdr:nvSpPr>
      <xdr:spPr>
        <a:xfrm>
          <a:off x="10515600" y="674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81121</xdr:rowOff>
    </xdr:from>
    <xdr:to>
      <xdr:col>50</xdr:col>
      <xdr:colOff>165100</xdr:colOff>
      <xdr:row>40</xdr:row>
      <xdr:rowOff>11271</xdr:rowOff>
    </xdr:to>
    <xdr:sp macro="" textlink="">
      <xdr:nvSpPr>
        <xdr:cNvPr id="132" name="楕円 131">
          <a:extLst>
            <a:ext uri="{FF2B5EF4-FFF2-40B4-BE49-F238E27FC236}">
              <a16:creationId xmlns:a16="http://schemas.microsoft.com/office/drawing/2014/main" id="{CA10E354-4FB5-49EA-8F15-B407F4A33D0E}"/>
            </a:ext>
          </a:extLst>
        </xdr:cNvPr>
        <xdr:cNvSpPr/>
      </xdr:nvSpPr>
      <xdr:spPr>
        <a:xfrm>
          <a:off x="9588500" y="676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129425</xdr:rowOff>
    </xdr:from>
    <xdr:to>
      <xdr:col>55</xdr:col>
      <xdr:colOff>0</xdr:colOff>
      <xdr:row>39</xdr:row>
      <xdr:rowOff>131921</xdr:rowOff>
    </xdr:to>
    <xdr:cxnSp macro="">
      <xdr:nvCxnSpPr>
        <xdr:cNvPr id="133" name="直線コネクタ 132">
          <a:extLst>
            <a:ext uri="{FF2B5EF4-FFF2-40B4-BE49-F238E27FC236}">
              <a16:creationId xmlns:a16="http://schemas.microsoft.com/office/drawing/2014/main" id="{7AF57D9B-BD34-4968-8EB6-73B5CD866413}"/>
            </a:ext>
          </a:extLst>
        </xdr:cNvPr>
        <xdr:cNvCxnSpPr/>
      </xdr:nvCxnSpPr>
      <xdr:spPr>
        <a:xfrm flipV="1">
          <a:off x="9639300" y="6815975"/>
          <a:ext cx="838200" cy="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75426</xdr:rowOff>
    </xdr:from>
    <xdr:to>
      <xdr:col>46</xdr:col>
      <xdr:colOff>38100</xdr:colOff>
      <xdr:row>40</xdr:row>
      <xdr:rowOff>5576</xdr:rowOff>
    </xdr:to>
    <xdr:sp macro="" textlink="">
      <xdr:nvSpPr>
        <xdr:cNvPr id="134" name="楕円 133">
          <a:extLst>
            <a:ext uri="{FF2B5EF4-FFF2-40B4-BE49-F238E27FC236}">
              <a16:creationId xmlns:a16="http://schemas.microsoft.com/office/drawing/2014/main" id="{45F10B3C-7270-4EE6-9DBD-17B45F3B646C}"/>
            </a:ext>
          </a:extLst>
        </xdr:cNvPr>
        <xdr:cNvSpPr/>
      </xdr:nvSpPr>
      <xdr:spPr>
        <a:xfrm>
          <a:off x="8699500" y="676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126226</xdr:rowOff>
    </xdr:from>
    <xdr:to>
      <xdr:col>50</xdr:col>
      <xdr:colOff>114300</xdr:colOff>
      <xdr:row>39</xdr:row>
      <xdr:rowOff>131921</xdr:rowOff>
    </xdr:to>
    <xdr:cxnSp macro="">
      <xdr:nvCxnSpPr>
        <xdr:cNvPr id="135" name="直線コネクタ 134">
          <a:extLst>
            <a:ext uri="{FF2B5EF4-FFF2-40B4-BE49-F238E27FC236}">
              <a16:creationId xmlns:a16="http://schemas.microsoft.com/office/drawing/2014/main" id="{75CFB7E2-3E55-4BD0-8467-770B5DC26434}"/>
            </a:ext>
          </a:extLst>
        </xdr:cNvPr>
        <xdr:cNvCxnSpPr/>
      </xdr:nvCxnSpPr>
      <xdr:spPr>
        <a:xfrm>
          <a:off x="8750300" y="6812776"/>
          <a:ext cx="889000" cy="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77845</xdr:rowOff>
    </xdr:from>
    <xdr:to>
      <xdr:col>41</xdr:col>
      <xdr:colOff>101600</xdr:colOff>
      <xdr:row>40</xdr:row>
      <xdr:rowOff>7995</xdr:rowOff>
    </xdr:to>
    <xdr:sp macro="" textlink="">
      <xdr:nvSpPr>
        <xdr:cNvPr id="136" name="楕円 135">
          <a:extLst>
            <a:ext uri="{FF2B5EF4-FFF2-40B4-BE49-F238E27FC236}">
              <a16:creationId xmlns:a16="http://schemas.microsoft.com/office/drawing/2014/main" id="{957091C8-CBCD-48C9-96C1-1CD58E580404}"/>
            </a:ext>
          </a:extLst>
        </xdr:cNvPr>
        <xdr:cNvSpPr/>
      </xdr:nvSpPr>
      <xdr:spPr>
        <a:xfrm>
          <a:off x="7810500" y="676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126226</xdr:rowOff>
    </xdr:from>
    <xdr:to>
      <xdr:col>45</xdr:col>
      <xdr:colOff>177800</xdr:colOff>
      <xdr:row>39</xdr:row>
      <xdr:rowOff>128645</xdr:rowOff>
    </xdr:to>
    <xdr:cxnSp macro="">
      <xdr:nvCxnSpPr>
        <xdr:cNvPr id="137" name="直線コネクタ 136">
          <a:extLst>
            <a:ext uri="{FF2B5EF4-FFF2-40B4-BE49-F238E27FC236}">
              <a16:creationId xmlns:a16="http://schemas.microsoft.com/office/drawing/2014/main" id="{BD7C74A6-0E75-4F97-BF78-6C666BC43F54}"/>
            </a:ext>
          </a:extLst>
        </xdr:cNvPr>
        <xdr:cNvCxnSpPr/>
      </xdr:nvCxnSpPr>
      <xdr:spPr>
        <a:xfrm flipV="1">
          <a:off x="7861300" y="6812776"/>
          <a:ext cx="889000" cy="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79616</xdr:rowOff>
    </xdr:from>
    <xdr:to>
      <xdr:col>36</xdr:col>
      <xdr:colOff>165100</xdr:colOff>
      <xdr:row>40</xdr:row>
      <xdr:rowOff>9766</xdr:rowOff>
    </xdr:to>
    <xdr:sp macro="" textlink="">
      <xdr:nvSpPr>
        <xdr:cNvPr id="138" name="楕円 137">
          <a:extLst>
            <a:ext uri="{FF2B5EF4-FFF2-40B4-BE49-F238E27FC236}">
              <a16:creationId xmlns:a16="http://schemas.microsoft.com/office/drawing/2014/main" id="{7E15B5C3-4BBD-47BF-9283-6932E9E1B72A}"/>
            </a:ext>
          </a:extLst>
        </xdr:cNvPr>
        <xdr:cNvSpPr/>
      </xdr:nvSpPr>
      <xdr:spPr>
        <a:xfrm>
          <a:off x="6921500" y="676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128645</xdr:rowOff>
    </xdr:from>
    <xdr:to>
      <xdr:col>41</xdr:col>
      <xdr:colOff>50800</xdr:colOff>
      <xdr:row>39</xdr:row>
      <xdr:rowOff>130416</xdr:rowOff>
    </xdr:to>
    <xdr:cxnSp macro="">
      <xdr:nvCxnSpPr>
        <xdr:cNvPr id="139" name="直線コネクタ 138">
          <a:extLst>
            <a:ext uri="{FF2B5EF4-FFF2-40B4-BE49-F238E27FC236}">
              <a16:creationId xmlns:a16="http://schemas.microsoft.com/office/drawing/2014/main" id="{64F47AC7-2E85-4E94-A84E-F058BDA8C6F7}"/>
            </a:ext>
          </a:extLst>
        </xdr:cNvPr>
        <xdr:cNvCxnSpPr/>
      </xdr:nvCxnSpPr>
      <xdr:spPr>
        <a:xfrm flipV="1">
          <a:off x="6972300" y="6815195"/>
          <a:ext cx="889000" cy="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96454</xdr:rowOff>
    </xdr:from>
    <xdr:ext cx="534377" cy="259045"/>
    <xdr:sp macro="" textlink="">
      <xdr:nvSpPr>
        <xdr:cNvPr id="140" name="n_1aveValue【道路】&#10;一人当たり延長">
          <a:extLst>
            <a:ext uri="{FF2B5EF4-FFF2-40B4-BE49-F238E27FC236}">
              <a16:creationId xmlns:a16="http://schemas.microsoft.com/office/drawing/2014/main" id="{007EAC4F-4A3D-4441-BCB7-864FC74B62A9}"/>
            </a:ext>
          </a:extLst>
        </xdr:cNvPr>
        <xdr:cNvSpPr txBox="1"/>
      </xdr:nvSpPr>
      <xdr:spPr>
        <a:xfrm>
          <a:off x="9359411" y="644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109790</xdr:rowOff>
    </xdr:from>
    <xdr:ext cx="534377" cy="259045"/>
    <xdr:sp macro="" textlink="">
      <xdr:nvSpPr>
        <xdr:cNvPr id="141" name="n_2aveValue【道路】&#10;一人当たり延長">
          <a:extLst>
            <a:ext uri="{FF2B5EF4-FFF2-40B4-BE49-F238E27FC236}">
              <a16:creationId xmlns:a16="http://schemas.microsoft.com/office/drawing/2014/main" id="{2BF10427-B8E1-4A37-ADCD-D71A534FA7D7}"/>
            </a:ext>
          </a:extLst>
        </xdr:cNvPr>
        <xdr:cNvSpPr txBox="1"/>
      </xdr:nvSpPr>
      <xdr:spPr>
        <a:xfrm>
          <a:off x="8483111" y="645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139584</xdr:rowOff>
    </xdr:from>
    <xdr:ext cx="534377" cy="259045"/>
    <xdr:sp macro="" textlink="">
      <xdr:nvSpPr>
        <xdr:cNvPr id="142" name="n_3aveValue【道路】&#10;一人当たり延長">
          <a:extLst>
            <a:ext uri="{FF2B5EF4-FFF2-40B4-BE49-F238E27FC236}">
              <a16:creationId xmlns:a16="http://schemas.microsoft.com/office/drawing/2014/main" id="{356A1978-8191-4A36-A562-E1587E0D9C37}"/>
            </a:ext>
          </a:extLst>
        </xdr:cNvPr>
        <xdr:cNvSpPr txBox="1"/>
      </xdr:nvSpPr>
      <xdr:spPr>
        <a:xfrm>
          <a:off x="7594111" y="648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150385</xdr:rowOff>
    </xdr:from>
    <xdr:ext cx="534377" cy="259045"/>
    <xdr:sp macro="" textlink="">
      <xdr:nvSpPr>
        <xdr:cNvPr id="143" name="n_4aveValue【道路】&#10;一人当たり延長">
          <a:extLst>
            <a:ext uri="{FF2B5EF4-FFF2-40B4-BE49-F238E27FC236}">
              <a16:creationId xmlns:a16="http://schemas.microsoft.com/office/drawing/2014/main" id="{4C2990D2-B90B-4A6E-9D38-3B2911C49AE0}"/>
            </a:ext>
          </a:extLst>
        </xdr:cNvPr>
        <xdr:cNvSpPr txBox="1"/>
      </xdr:nvSpPr>
      <xdr:spPr>
        <a:xfrm>
          <a:off x="6705111" y="649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2398</xdr:rowOff>
    </xdr:from>
    <xdr:ext cx="534377" cy="259045"/>
    <xdr:sp macro="" textlink="">
      <xdr:nvSpPr>
        <xdr:cNvPr id="144" name="n_1mainValue【道路】&#10;一人当たり延長">
          <a:extLst>
            <a:ext uri="{FF2B5EF4-FFF2-40B4-BE49-F238E27FC236}">
              <a16:creationId xmlns:a16="http://schemas.microsoft.com/office/drawing/2014/main" id="{EDD4942C-F9A6-47D0-BD66-BD908506E657}"/>
            </a:ext>
          </a:extLst>
        </xdr:cNvPr>
        <xdr:cNvSpPr txBox="1"/>
      </xdr:nvSpPr>
      <xdr:spPr>
        <a:xfrm>
          <a:off x="9359411" y="686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168153</xdr:rowOff>
    </xdr:from>
    <xdr:ext cx="534377" cy="259045"/>
    <xdr:sp macro="" textlink="">
      <xdr:nvSpPr>
        <xdr:cNvPr id="145" name="n_2mainValue【道路】&#10;一人当たり延長">
          <a:extLst>
            <a:ext uri="{FF2B5EF4-FFF2-40B4-BE49-F238E27FC236}">
              <a16:creationId xmlns:a16="http://schemas.microsoft.com/office/drawing/2014/main" id="{6B61E32E-C7E9-4EF5-A22B-B786C20E02F8}"/>
            </a:ext>
          </a:extLst>
        </xdr:cNvPr>
        <xdr:cNvSpPr txBox="1"/>
      </xdr:nvSpPr>
      <xdr:spPr>
        <a:xfrm>
          <a:off x="8483111" y="685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170572</xdr:rowOff>
    </xdr:from>
    <xdr:ext cx="534377" cy="259045"/>
    <xdr:sp macro="" textlink="">
      <xdr:nvSpPr>
        <xdr:cNvPr id="146" name="n_3mainValue【道路】&#10;一人当たり延長">
          <a:extLst>
            <a:ext uri="{FF2B5EF4-FFF2-40B4-BE49-F238E27FC236}">
              <a16:creationId xmlns:a16="http://schemas.microsoft.com/office/drawing/2014/main" id="{7FDC8544-B940-46FB-9C2A-6452ED51614A}"/>
            </a:ext>
          </a:extLst>
        </xdr:cNvPr>
        <xdr:cNvSpPr txBox="1"/>
      </xdr:nvSpPr>
      <xdr:spPr>
        <a:xfrm>
          <a:off x="7594111" y="685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893</xdr:rowOff>
    </xdr:from>
    <xdr:ext cx="534377" cy="259045"/>
    <xdr:sp macro="" textlink="">
      <xdr:nvSpPr>
        <xdr:cNvPr id="147" name="n_4mainValue【道路】&#10;一人当たり延長">
          <a:extLst>
            <a:ext uri="{FF2B5EF4-FFF2-40B4-BE49-F238E27FC236}">
              <a16:creationId xmlns:a16="http://schemas.microsoft.com/office/drawing/2014/main" id="{46B7B0DC-D0B9-44B6-A017-7F170ED33537}"/>
            </a:ext>
          </a:extLst>
        </xdr:cNvPr>
        <xdr:cNvSpPr txBox="1"/>
      </xdr:nvSpPr>
      <xdr:spPr>
        <a:xfrm>
          <a:off x="6705111" y="685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1E0FD153-4527-40D6-B376-187E2230136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139E144-AD2A-4867-8E12-B49AE3EB1EE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BF104E49-812B-48C3-96FD-E168E924104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B887C66-E77F-4070-94DB-76BC11D829A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DE1D69A6-23AD-4805-B1BA-CEAFD506D27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9D4A8E17-3C6B-496A-9F13-E1F1CFAB3F2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329D5742-CC0D-46C3-88BF-481EDCEFD21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39903726-9A4A-4351-B120-962D7E58DE0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8DF82B5-2DB7-4999-80B1-99E1E5244BB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82B9DF30-38FD-4B50-BC6C-1AD25225F55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DF71DD9B-1CD6-453C-9575-3B66833D2DE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485902AF-4D43-4F40-ABC5-F39DA6BC4D1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21E3CDDA-CA51-45C9-B678-5CBC8B53D58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9ECC130-E992-4E5F-AB36-8EAAFE9BC2B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87477060-886C-4D52-B19B-366E761E7F2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D6113ED8-86D5-46DD-A453-E3482AE6589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65BCA789-7D70-43C9-970D-3F333EC44F3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65F37F7-61AF-4B6C-8D8B-5155636AA31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31A4FF37-80F2-457A-90CC-506A1BCE456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4C690EE7-CFEC-468F-995A-25C7EE88D9A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5065C255-0C8B-40E5-8861-2021A5EE37D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54E307B1-7BC4-4830-A2BC-5FD0AA67DE6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E2E9A402-C9C5-4A10-B253-17E93C927A1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4D3F74D3-BBB6-4FF4-B905-152EB7A7EB6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93EE1FCB-6BDF-4C5D-BDF7-822519BF81E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CD74E93C-4CEB-41DA-9CF9-DECF14057886}"/>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FFF7B66C-257A-4B1B-8D69-04184E9227F0}"/>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8BF97CC4-39F0-49ED-AB42-65A3D69939B1}"/>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124DFE9A-8EF9-4A9D-9D66-E855D2BF4813}"/>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1FC90AB0-9805-431A-8897-A3138BC9376C}"/>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A77B155E-21A8-4AF0-99CC-44E47E3F7B59}"/>
            </a:ext>
          </a:extLst>
        </xdr:cNvPr>
        <xdr:cNvSpPr txBox="1"/>
      </xdr:nvSpPr>
      <xdr:spPr>
        <a:xfrm>
          <a:off x="4673600" y="10449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6688B05C-7B48-4D63-A867-E8EA91C61C3F}"/>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EAE9308E-BD3F-447D-9452-19193B781B87}"/>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C4F4B7CD-3272-47CC-9966-4F465CFC373E}"/>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14917D7C-E7EC-4FD8-82D8-8E07ED9C2D82}"/>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07B4FF3B-FD8C-4DEA-9862-F419485E7F80}"/>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A3075A7-B444-4444-83DB-CA110C9EF5E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693A868-2B4B-4ED1-9043-BCD33FA810B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EF8BEBD-4C50-411F-9982-863E4ACCB92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C55865B-CC93-42DA-A7A4-7A2F1A5A47A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35C944F-C668-46D7-92CC-6C6C1FD69B3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163104</xdr:rowOff>
    </xdr:from>
    <xdr:to>
      <xdr:col>24</xdr:col>
      <xdr:colOff>114300</xdr:colOff>
      <xdr:row>60</xdr:row>
      <xdr:rowOff>93254</xdr:rowOff>
    </xdr:to>
    <xdr:sp macro="" textlink="">
      <xdr:nvSpPr>
        <xdr:cNvPr id="189" name="楕円 188">
          <a:extLst>
            <a:ext uri="{FF2B5EF4-FFF2-40B4-BE49-F238E27FC236}">
              <a16:creationId xmlns:a16="http://schemas.microsoft.com/office/drawing/2014/main" id="{9CCA471C-2638-492F-96E8-500805A2D485}"/>
            </a:ext>
          </a:extLst>
        </xdr:cNvPr>
        <xdr:cNvSpPr/>
      </xdr:nvSpPr>
      <xdr:spPr>
        <a:xfrm>
          <a:off x="45847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14531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FE87AA37-5062-4EDB-B875-301928F4A708}"/>
            </a:ext>
          </a:extLst>
        </xdr:cNvPr>
        <xdr:cNvSpPr txBox="1"/>
      </xdr:nvSpPr>
      <xdr:spPr>
        <a:xfrm>
          <a:off x="4673600" y="10130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136978</xdr:rowOff>
    </xdr:from>
    <xdr:to>
      <xdr:col>20</xdr:col>
      <xdr:colOff>38100</xdr:colOff>
      <xdr:row>60</xdr:row>
      <xdr:rowOff>67128</xdr:rowOff>
    </xdr:to>
    <xdr:sp macro="" textlink="">
      <xdr:nvSpPr>
        <xdr:cNvPr id="191" name="楕円 190">
          <a:extLst>
            <a:ext uri="{FF2B5EF4-FFF2-40B4-BE49-F238E27FC236}">
              <a16:creationId xmlns:a16="http://schemas.microsoft.com/office/drawing/2014/main" id="{50595D08-02A2-4C33-BD6E-BC3EFB2DECD7}"/>
            </a:ext>
          </a:extLst>
        </xdr:cNvPr>
        <xdr:cNvSpPr/>
      </xdr:nvSpPr>
      <xdr:spPr>
        <a:xfrm>
          <a:off x="37465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16328</xdr:rowOff>
    </xdr:from>
    <xdr:to>
      <xdr:col>24</xdr:col>
      <xdr:colOff>63500</xdr:colOff>
      <xdr:row>60</xdr:row>
      <xdr:rowOff>42454</xdr:rowOff>
    </xdr:to>
    <xdr:cxnSp macro="">
      <xdr:nvCxnSpPr>
        <xdr:cNvPr id="192" name="直線コネクタ 191">
          <a:extLst>
            <a:ext uri="{FF2B5EF4-FFF2-40B4-BE49-F238E27FC236}">
              <a16:creationId xmlns:a16="http://schemas.microsoft.com/office/drawing/2014/main" id="{444054E1-0AB5-43DF-9D0B-B6A897996A4F}"/>
            </a:ext>
          </a:extLst>
        </xdr:cNvPr>
        <xdr:cNvCxnSpPr/>
      </xdr:nvCxnSpPr>
      <xdr:spPr>
        <a:xfrm>
          <a:off x="3797300" y="10303328"/>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32476</xdr:rowOff>
    </xdr:from>
    <xdr:to>
      <xdr:col>15</xdr:col>
      <xdr:colOff>101600</xdr:colOff>
      <xdr:row>59</xdr:row>
      <xdr:rowOff>134076</xdr:rowOff>
    </xdr:to>
    <xdr:sp macro="" textlink="">
      <xdr:nvSpPr>
        <xdr:cNvPr id="193" name="楕円 192">
          <a:extLst>
            <a:ext uri="{FF2B5EF4-FFF2-40B4-BE49-F238E27FC236}">
              <a16:creationId xmlns:a16="http://schemas.microsoft.com/office/drawing/2014/main" id="{185CF5F2-0CC8-4365-98B1-A98B87CF039E}"/>
            </a:ext>
          </a:extLst>
        </xdr:cNvPr>
        <xdr:cNvSpPr/>
      </xdr:nvSpPr>
      <xdr:spPr>
        <a:xfrm>
          <a:off x="2857500" y="1014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83276</xdr:rowOff>
    </xdr:from>
    <xdr:to>
      <xdr:col>19</xdr:col>
      <xdr:colOff>177800</xdr:colOff>
      <xdr:row>60</xdr:row>
      <xdr:rowOff>16328</xdr:rowOff>
    </xdr:to>
    <xdr:cxnSp macro="">
      <xdr:nvCxnSpPr>
        <xdr:cNvPr id="194" name="直線コネクタ 193">
          <a:extLst>
            <a:ext uri="{FF2B5EF4-FFF2-40B4-BE49-F238E27FC236}">
              <a16:creationId xmlns:a16="http://schemas.microsoft.com/office/drawing/2014/main" id="{0BBCA16E-815A-4433-8DF1-0FC11C26A70E}"/>
            </a:ext>
          </a:extLst>
        </xdr:cNvPr>
        <xdr:cNvCxnSpPr/>
      </xdr:nvCxnSpPr>
      <xdr:spPr>
        <a:xfrm>
          <a:off x="2908300" y="10198826"/>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3084</xdr:rowOff>
    </xdr:from>
    <xdr:to>
      <xdr:col>10</xdr:col>
      <xdr:colOff>165100</xdr:colOff>
      <xdr:row>59</xdr:row>
      <xdr:rowOff>104684</xdr:rowOff>
    </xdr:to>
    <xdr:sp macro="" textlink="">
      <xdr:nvSpPr>
        <xdr:cNvPr id="195" name="楕円 194">
          <a:extLst>
            <a:ext uri="{FF2B5EF4-FFF2-40B4-BE49-F238E27FC236}">
              <a16:creationId xmlns:a16="http://schemas.microsoft.com/office/drawing/2014/main" id="{834436CB-7A47-48B0-93A4-5C855FC0040F}"/>
            </a:ext>
          </a:extLst>
        </xdr:cNvPr>
        <xdr:cNvSpPr/>
      </xdr:nvSpPr>
      <xdr:spPr>
        <a:xfrm>
          <a:off x="1968500" y="101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53884</xdr:rowOff>
    </xdr:from>
    <xdr:to>
      <xdr:col>15</xdr:col>
      <xdr:colOff>50800</xdr:colOff>
      <xdr:row>59</xdr:row>
      <xdr:rowOff>83276</xdr:rowOff>
    </xdr:to>
    <xdr:cxnSp macro="">
      <xdr:nvCxnSpPr>
        <xdr:cNvPr id="196" name="直線コネクタ 195">
          <a:extLst>
            <a:ext uri="{FF2B5EF4-FFF2-40B4-BE49-F238E27FC236}">
              <a16:creationId xmlns:a16="http://schemas.microsoft.com/office/drawing/2014/main" id="{2C61BAB9-C1F5-4A77-8D65-12C09FD0FB51}"/>
            </a:ext>
          </a:extLst>
        </xdr:cNvPr>
        <xdr:cNvCxnSpPr/>
      </xdr:nvCxnSpPr>
      <xdr:spPr>
        <a:xfrm>
          <a:off x="2019300" y="1016943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73297</xdr:rowOff>
    </xdr:from>
    <xdr:to>
      <xdr:col>6</xdr:col>
      <xdr:colOff>38100</xdr:colOff>
      <xdr:row>60</xdr:row>
      <xdr:rowOff>3447</xdr:rowOff>
    </xdr:to>
    <xdr:sp macro="" textlink="">
      <xdr:nvSpPr>
        <xdr:cNvPr id="197" name="楕円 196">
          <a:extLst>
            <a:ext uri="{FF2B5EF4-FFF2-40B4-BE49-F238E27FC236}">
              <a16:creationId xmlns:a16="http://schemas.microsoft.com/office/drawing/2014/main" id="{26F0554B-8207-422B-85A6-A5BBF5E6F340}"/>
            </a:ext>
          </a:extLst>
        </xdr:cNvPr>
        <xdr:cNvSpPr/>
      </xdr:nvSpPr>
      <xdr:spPr>
        <a:xfrm>
          <a:off x="1079500" y="1018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53884</xdr:rowOff>
    </xdr:from>
    <xdr:to>
      <xdr:col>10</xdr:col>
      <xdr:colOff>114300</xdr:colOff>
      <xdr:row>59</xdr:row>
      <xdr:rowOff>124097</xdr:rowOff>
    </xdr:to>
    <xdr:cxnSp macro="">
      <xdr:nvCxnSpPr>
        <xdr:cNvPr id="198" name="直線コネクタ 197">
          <a:extLst>
            <a:ext uri="{FF2B5EF4-FFF2-40B4-BE49-F238E27FC236}">
              <a16:creationId xmlns:a16="http://schemas.microsoft.com/office/drawing/2014/main" id="{B5D2904F-001F-4965-9B86-E9E84EFC2ED5}"/>
            </a:ext>
          </a:extLst>
        </xdr:cNvPr>
        <xdr:cNvCxnSpPr/>
      </xdr:nvCxnSpPr>
      <xdr:spPr>
        <a:xfrm flipV="1">
          <a:off x="1130300" y="10169434"/>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8BC1F4E1-4A25-4A62-ABF3-2098D3C45483}"/>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2516B5B-1496-43DB-8BEF-31D59D1A8448}"/>
            </a:ext>
          </a:extLst>
        </xdr:cNvPr>
        <xdr:cNvSpPr txBox="1"/>
      </xdr:nvSpPr>
      <xdr:spPr>
        <a:xfrm>
          <a:off x="2705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D4E9F215-41FC-4EEC-ACF7-11E7FD9C1A10}"/>
            </a:ext>
          </a:extLst>
        </xdr:cNvPr>
        <xdr:cNvSpPr txBox="1"/>
      </xdr:nvSpPr>
      <xdr:spPr>
        <a:xfrm>
          <a:off x="1816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DA0682AF-9BC8-4932-B2D9-E4077DB9D38D}"/>
            </a:ext>
          </a:extLst>
        </xdr:cNvPr>
        <xdr:cNvSpPr txBox="1"/>
      </xdr:nvSpPr>
      <xdr:spPr>
        <a:xfrm>
          <a:off x="927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83655</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6EAF5E14-402E-48F0-962F-A45B73261F4A}"/>
            </a:ext>
          </a:extLst>
        </xdr:cNvPr>
        <xdr:cNvSpPr txBox="1"/>
      </xdr:nvSpPr>
      <xdr:spPr>
        <a:xfrm>
          <a:off x="35820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150603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AAB5CD28-25BD-4346-9BBB-FEE8B73DAE45}"/>
            </a:ext>
          </a:extLst>
        </xdr:cNvPr>
        <xdr:cNvSpPr txBox="1"/>
      </xdr:nvSpPr>
      <xdr:spPr>
        <a:xfrm>
          <a:off x="27057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121211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D663A0CA-8386-43C5-B9F2-845FC9C92943}"/>
            </a:ext>
          </a:extLst>
        </xdr:cNvPr>
        <xdr:cNvSpPr txBox="1"/>
      </xdr:nvSpPr>
      <xdr:spPr>
        <a:xfrm>
          <a:off x="1816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19974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6F2B917F-C3EB-4B02-A96F-F884BA0467D2}"/>
            </a:ext>
          </a:extLst>
        </xdr:cNvPr>
        <xdr:cNvSpPr txBox="1"/>
      </xdr:nvSpPr>
      <xdr:spPr>
        <a:xfrm>
          <a:off x="9277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1A0F75E6-DE6D-407B-AC6B-9E560DDD22E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A3602A91-ED9F-41D1-AF63-3F41A3C9431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4C898D0C-2BA8-41E9-AFFA-904CD22054A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20888294-93FE-45AB-9793-C9CA06E43C6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6DBCA0F3-2040-4B9F-A5DC-6FAF0D9520A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AC5EF163-AF1A-49FF-BC6A-7F707E4CDB4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8FDD3577-17BA-47B8-8E41-BE2ABD9ECE7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495A14D9-341F-4CFC-B1A9-B2D9CC8F4AA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A639BC17-FB7E-47DB-A21E-8F248B1318D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BE9EA80E-6A5A-45EB-B62D-3C0CD3636FD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55AA43B1-2570-4E36-A7B2-6F84A43AC73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73E28208-9F00-4B40-8263-F51887CA1F5A}"/>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B27E85CB-8836-4EA0-99CB-ADF3E25B36E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E19BAF21-F82B-4B1D-82E9-B63CF639F069}"/>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D53B99B3-D95C-449D-B32E-A3EA6D41C53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8F7EF700-C54C-4885-9FE3-245DEC87CB1D}"/>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A70515BE-B734-42EA-BB5F-8C75EDF3BCD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B4F49987-F01C-4090-8E6B-23447BDC222C}"/>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CABBB031-F514-4A7D-8E8A-47E30375F19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9157CEF9-4486-4481-BC6B-41E9596B6B92}"/>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3D26A45D-0C1A-46D3-8165-668461D081D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C0B269B6-70A9-499E-9584-02AF2622A1F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CE481791-C9B8-44D5-9359-0D77F72D993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A68679A7-6EA7-4A8F-B3A1-3C520899F3B3}"/>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082EA999-48FC-4032-9DC6-FAEA12535806}"/>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C6A9615A-6842-43D0-AE71-F70B4B661AC0}"/>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1B76EA4E-6059-40AD-812D-DB45A6025AAD}"/>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4D2B8E02-8645-4006-BB29-B62F5EB502DD}"/>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EE8A8163-725E-439D-BBB8-273D4D3590E3}"/>
            </a:ext>
          </a:extLst>
        </xdr:cNvPr>
        <xdr:cNvSpPr txBox="1"/>
      </xdr:nvSpPr>
      <xdr:spPr>
        <a:xfrm>
          <a:off x="10515600" y="10544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26826CFB-D8B3-469C-8A0A-7EC7FAC5C48D}"/>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F8AB6592-CC4B-421E-8D33-50BAA1CC1C52}"/>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E84B1CFD-577E-477C-BF84-5E60BF6D6BA4}"/>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A22C9F9B-62C5-4C4F-9FAA-8938C89808E2}"/>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2D189469-DE88-4919-B64C-729F1164573F}"/>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49C757E-1ACF-4A54-B69F-EBBBD6F324D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9060E4B-0608-4261-9FEF-8C397869B68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2029127-D351-4646-B07C-0F015B05908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720FE5D-CC24-4331-AA5C-AF05A387F27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21DC9AC-1D22-4C90-851F-918AEF3667F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99241</xdr:rowOff>
    </xdr:from>
    <xdr:to>
      <xdr:col>55</xdr:col>
      <xdr:colOff>50800</xdr:colOff>
      <xdr:row>64</xdr:row>
      <xdr:rowOff>29391</xdr:rowOff>
    </xdr:to>
    <xdr:sp macro="" textlink="">
      <xdr:nvSpPr>
        <xdr:cNvPr id="246" name="楕円 245">
          <a:extLst>
            <a:ext uri="{FF2B5EF4-FFF2-40B4-BE49-F238E27FC236}">
              <a16:creationId xmlns:a16="http://schemas.microsoft.com/office/drawing/2014/main" id="{53E90246-F075-4A4F-A247-DBA9F42438AF}"/>
            </a:ext>
          </a:extLst>
        </xdr:cNvPr>
        <xdr:cNvSpPr/>
      </xdr:nvSpPr>
      <xdr:spPr>
        <a:xfrm>
          <a:off x="10426700" y="1090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14168</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D174780E-D4D2-498E-B241-C81F0702EACD}"/>
            </a:ext>
          </a:extLst>
        </xdr:cNvPr>
        <xdr:cNvSpPr txBox="1"/>
      </xdr:nvSpPr>
      <xdr:spPr>
        <a:xfrm>
          <a:off x="10515600" y="1081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100609</xdr:rowOff>
    </xdr:from>
    <xdr:to>
      <xdr:col>50</xdr:col>
      <xdr:colOff>165100</xdr:colOff>
      <xdr:row>64</xdr:row>
      <xdr:rowOff>30759</xdr:rowOff>
    </xdr:to>
    <xdr:sp macro="" textlink="">
      <xdr:nvSpPr>
        <xdr:cNvPr id="248" name="楕円 247">
          <a:extLst>
            <a:ext uri="{FF2B5EF4-FFF2-40B4-BE49-F238E27FC236}">
              <a16:creationId xmlns:a16="http://schemas.microsoft.com/office/drawing/2014/main" id="{C2591E4D-7F49-4B5A-84EE-A191D0E6D62D}"/>
            </a:ext>
          </a:extLst>
        </xdr:cNvPr>
        <xdr:cNvSpPr/>
      </xdr:nvSpPr>
      <xdr:spPr>
        <a:xfrm>
          <a:off x="9588500" y="1090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150041</xdr:rowOff>
    </xdr:from>
    <xdr:to>
      <xdr:col>55</xdr:col>
      <xdr:colOff>0</xdr:colOff>
      <xdr:row>63</xdr:row>
      <xdr:rowOff>151409</xdr:rowOff>
    </xdr:to>
    <xdr:cxnSp macro="">
      <xdr:nvCxnSpPr>
        <xdr:cNvPr id="249" name="直線コネクタ 248">
          <a:extLst>
            <a:ext uri="{FF2B5EF4-FFF2-40B4-BE49-F238E27FC236}">
              <a16:creationId xmlns:a16="http://schemas.microsoft.com/office/drawing/2014/main" id="{518706A5-F37A-4F5A-A28C-8C65A768336C}"/>
            </a:ext>
          </a:extLst>
        </xdr:cNvPr>
        <xdr:cNvCxnSpPr/>
      </xdr:nvCxnSpPr>
      <xdr:spPr>
        <a:xfrm flipV="1">
          <a:off x="9639300" y="10951391"/>
          <a:ext cx="838200" cy="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91944</xdr:rowOff>
    </xdr:from>
    <xdr:to>
      <xdr:col>46</xdr:col>
      <xdr:colOff>38100</xdr:colOff>
      <xdr:row>64</xdr:row>
      <xdr:rowOff>22094</xdr:rowOff>
    </xdr:to>
    <xdr:sp macro="" textlink="">
      <xdr:nvSpPr>
        <xdr:cNvPr id="250" name="楕円 249">
          <a:extLst>
            <a:ext uri="{FF2B5EF4-FFF2-40B4-BE49-F238E27FC236}">
              <a16:creationId xmlns:a16="http://schemas.microsoft.com/office/drawing/2014/main" id="{39AED471-F5C7-4598-A9B8-390944BD4AE2}"/>
            </a:ext>
          </a:extLst>
        </xdr:cNvPr>
        <xdr:cNvSpPr/>
      </xdr:nvSpPr>
      <xdr:spPr>
        <a:xfrm>
          <a:off x="8699500" y="1089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142744</xdr:rowOff>
    </xdr:from>
    <xdr:to>
      <xdr:col>50</xdr:col>
      <xdr:colOff>114300</xdr:colOff>
      <xdr:row>63</xdr:row>
      <xdr:rowOff>151409</xdr:rowOff>
    </xdr:to>
    <xdr:cxnSp macro="">
      <xdr:nvCxnSpPr>
        <xdr:cNvPr id="251" name="直線コネクタ 250">
          <a:extLst>
            <a:ext uri="{FF2B5EF4-FFF2-40B4-BE49-F238E27FC236}">
              <a16:creationId xmlns:a16="http://schemas.microsoft.com/office/drawing/2014/main" id="{FD54AF91-DC05-47FC-8D93-B814ADA796AE}"/>
            </a:ext>
          </a:extLst>
        </xdr:cNvPr>
        <xdr:cNvCxnSpPr/>
      </xdr:nvCxnSpPr>
      <xdr:spPr>
        <a:xfrm>
          <a:off x="8750300" y="10944094"/>
          <a:ext cx="889000" cy="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92827</xdr:rowOff>
    </xdr:from>
    <xdr:to>
      <xdr:col>41</xdr:col>
      <xdr:colOff>101600</xdr:colOff>
      <xdr:row>64</xdr:row>
      <xdr:rowOff>22977</xdr:rowOff>
    </xdr:to>
    <xdr:sp macro="" textlink="">
      <xdr:nvSpPr>
        <xdr:cNvPr id="252" name="楕円 251">
          <a:extLst>
            <a:ext uri="{FF2B5EF4-FFF2-40B4-BE49-F238E27FC236}">
              <a16:creationId xmlns:a16="http://schemas.microsoft.com/office/drawing/2014/main" id="{7DE8B2DC-22F0-40A1-8C10-FAB4981B86DD}"/>
            </a:ext>
          </a:extLst>
        </xdr:cNvPr>
        <xdr:cNvSpPr/>
      </xdr:nvSpPr>
      <xdr:spPr>
        <a:xfrm>
          <a:off x="7810500" y="1089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142744</xdr:rowOff>
    </xdr:from>
    <xdr:to>
      <xdr:col>45</xdr:col>
      <xdr:colOff>177800</xdr:colOff>
      <xdr:row>63</xdr:row>
      <xdr:rowOff>143627</xdr:rowOff>
    </xdr:to>
    <xdr:cxnSp macro="">
      <xdr:nvCxnSpPr>
        <xdr:cNvPr id="253" name="直線コネクタ 252">
          <a:extLst>
            <a:ext uri="{FF2B5EF4-FFF2-40B4-BE49-F238E27FC236}">
              <a16:creationId xmlns:a16="http://schemas.microsoft.com/office/drawing/2014/main" id="{D0CE2675-D4FD-49D9-8C01-336B6E74B98A}"/>
            </a:ext>
          </a:extLst>
        </xdr:cNvPr>
        <xdr:cNvCxnSpPr/>
      </xdr:nvCxnSpPr>
      <xdr:spPr>
        <a:xfrm flipV="1">
          <a:off x="7861300" y="10944094"/>
          <a:ext cx="889000" cy="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106259</xdr:rowOff>
    </xdr:from>
    <xdr:to>
      <xdr:col>36</xdr:col>
      <xdr:colOff>165100</xdr:colOff>
      <xdr:row>64</xdr:row>
      <xdr:rowOff>36409</xdr:rowOff>
    </xdr:to>
    <xdr:sp macro="" textlink="">
      <xdr:nvSpPr>
        <xdr:cNvPr id="254" name="楕円 253">
          <a:extLst>
            <a:ext uri="{FF2B5EF4-FFF2-40B4-BE49-F238E27FC236}">
              <a16:creationId xmlns:a16="http://schemas.microsoft.com/office/drawing/2014/main" id="{B352211E-01FA-417E-9FED-5586B7D7EE69}"/>
            </a:ext>
          </a:extLst>
        </xdr:cNvPr>
        <xdr:cNvSpPr/>
      </xdr:nvSpPr>
      <xdr:spPr>
        <a:xfrm>
          <a:off x="6921500" y="1090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143627</xdr:rowOff>
    </xdr:from>
    <xdr:to>
      <xdr:col>41</xdr:col>
      <xdr:colOff>50800</xdr:colOff>
      <xdr:row>63</xdr:row>
      <xdr:rowOff>157059</xdr:rowOff>
    </xdr:to>
    <xdr:cxnSp macro="">
      <xdr:nvCxnSpPr>
        <xdr:cNvPr id="255" name="直線コネクタ 254">
          <a:extLst>
            <a:ext uri="{FF2B5EF4-FFF2-40B4-BE49-F238E27FC236}">
              <a16:creationId xmlns:a16="http://schemas.microsoft.com/office/drawing/2014/main" id="{9B25B147-79EC-4418-86FE-4BF781A549F2}"/>
            </a:ext>
          </a:extLst>
        </xdr:cNvPr>
        <xdr:cNvCxnSpPr/>
      </xdr:nvCxnSpPr>
      <xdr:spPr>
        <a:xfrm flipV="1">
          <a:off x="6972300" y="10944977"/>
          <a:ext cx="889000" cy="1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E6A4DE11-2C5F-4F87-9746-845F5CA95F31}"/>
            </a:ext>
          </a:extLst>
        </xdr:cNvPr>
        <xdr:cNvSpPr txBox="1"/>
      </xdr:nvSpPr>
      <xdr:spPr>
        <a:xfrm>
          <a:off x="9327095" y="1047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5A9D8BCA-E190-49E9-BA45-35F0FFE4637D}"/>
            </a:ext>
          </a:extLst>
        </xdr:cNvPr>
        <xdr:cNvSpPr txBox="1"/>
      </xdr:nvSpPr>
      <xdr:spPr>
        <a:xfrm>
          <a:off x="8450795" y="1048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8D0FC808-FE48-475E-9E78-CF179EE8CC55}"/>
            </a:ext>
          </a:extLst>
        </xdr:cNvPr>
        <xdr:cNvSpPr txBox="1"/>
      </xdr:nvSpPr>
      <xdr:spPr>
        <a:xfrm>
          <a:off x="7561795" y="1049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533902DB-CFE8-4CCB-8B60-3FA87C4FC277}"/>
            </a:ext>
          </a:extLst>
        </xdr:cNvPr>
        <xdr:cNvSpPr txBox="1"/>
      </xdr:nvSpPr>
      <xdr:spPr>
        <a:xfrm>
          <a:off x="6672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21886</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9ADABD2-7787-49DB-A29A-250415507A35}"/>
            </a:ext>
          </a:extLst>
        </xdr:cNvPr>
        <xdr:cNvSpPr txBox="1"/>
      </xdr:nvSpPr>
      <xdr:spPr>
        <a:xfrm>
          <a:off x="9327095" y="1099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13221</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84FF07AF-909C-48B7-B8FA-BF03DDD0DB52}"/>
            </a:ext>
          </a:extLst>
        </xdr:cNvPr>
        <xdr:cNvSpPr txBox="1"/>
      </xdr:nvSpPr>
      <xdr:spPr>
        <a:xfrm>
          <a:off x="8450795" y="10986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14104</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D0E8CFFE-527E-4C67-AF74-9DE5C47521D9}"/>
            </a:ext>
          </a:extLst>
        </xdr:cNvPr>
        <xdr:cNvSpPr txBox="1"/>
      </xdr:nvSpPr>
      <xdr:spPr>
        <a:xfrm>
          <a:off x="7561795" y="10986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27536</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7B012C8C-1E9D-45B3-A8AB-C15597C8DECD}"/>
            </a:ext>
          </a:extLst>
        </xdr:cNvPr>
        <xdr:cNvSpPr txBox="1"/>
      </xdr:nvSpPr>
      <xdr:spPr>
        <a:xfrm>
          <a:off x="6672795" y="1100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50442CE0-3A77-4B88-BD89-053C9F3E25B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250980ED-6C2D-46AB-81B7-6E143E5C084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5DED60C1-D3C9-42A0-8A78-DD4E30B25E5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5D8208B2-5350-4DB4-8FF3-51220A47DE1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3F8BF6C2-318C-4619-ADE4-753859CEBB9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1FD1142F-B0A5-45D8-B924-CB6149CB2A2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A48B14B0-BBEB-44A2-9A13-DD531717B6A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7736BBCE-BDE7-4E25-9599-EC50E868478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38050FB1-452B-4562-BEE2-C9BD21B6045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F5A3B0B5-9169-4F8F-81A5-D1C325CF37B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9100FF7B-FAAA-4160-82EB-093E8173129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1F1554DB-7A24-4BCE-B688-5CE3E716FA5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11BD0159-9EA2-47A3-A939-FB224B17189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BB2A4FDB-9925-4E93-8C41-8E362097BB3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C54BB9BF-34EA-48AD-9A78-7CE96E84D6B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36CAE432-981A-4CF9-BB3D-F3E4AB49BF8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D57DEC12-55D1-488D-8D03-B4A212A2DC7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C5C48631-2AE5-4ACB-A9FB-5AD08DCD6EA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F58566CA-3BC9-46D6-80C8-ED75B66C592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66E1B96F-696C-4AA4-8A5E-7F920C128A5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C45A6018-B45D-4F3F-A1CD-D4AFD8D2DCB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571B8D31-20A1-4C57-8320-900892B5FA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2985FF5-D3FD-40A6-B2B7-5233B6D7DD6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4EA3AF8C-D61B-4BEC-B592-A37E444C86F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639CE3BE-08E1-4D83-8EB0-CA6D13156588}"/>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8BA25C93-27A4-4650-A3FA-10BBAE095024}"/>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D224B00C-4C7D-4884-B020-BD588F37744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F6C8E544-B157-4975-8628-236F59B7AD5A}"/>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D09038A2-7A14-47A1-8099-3FAB72BD8DC5}"/>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39259410-7201-4C8C-ADE9-D60E1A86B7A6}"/>
            </a:ext>
          </a:extLst>
        </xdr:cNvPr>
        <xdr:cNvSpPr txBox="1"/>
      </xdr:nvSpPr>
      <xdr:spPr>
        <a:xfrm>
          <a:off x="4673600" y="1424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A3FC2742-0F6A-4B84-B8F6-F2FBDFAE4410}"/>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8E02458C-5A0B-4214-BA74-EFC027A2F65F}"/>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357777DF-0659-42CC-9B74-9029FF3E008F}"/>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5E519C67-CC9B-4D26-956B-0EFFA42CA77E}"/>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7FDC4309-F933-478B-9895-FD5125E885CD}"/>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5E4636C-8E16-4160-8099-E0371DA7233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02A178C-08D3-4239-BD3E-EAD351B3792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380E65A-79CB-410B-A646-FB6536B74AB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CA94F21-35DF-4AC1-9E76-7431AE29762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951943A-7D3C-4664-A211-AADB8629682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65405</xdr:rowOff>
    </xdr:from>
    <xdr:to>
      <xdr:col>24</xdr:col>
      <xdr:colOff>114300</xdr:colOff>
      <xdr:row>81</xdr:row>
      <xdr:rowOff>167005</xdr:rowOff>
    </xdr:to>
    <xdr:sp macro="" textlink="">
      <xdr:nvSpPr>
        <xdr:cNvPr id="304" name="楕円 303">
          <a:extLst>
            <a:ext uri="{FF2B5EF4-FFF2-40B4-BE49-F238E27FC236}">
              <a16:creationId xmlns:a16="http://schemas.microsoft.com/office/drawing/2014/main" id="{B6237762-2678-4979-934F-FD9174E29129}"/>
            </a:ext>
          </a:extLst>
        </xdr:cNvPr>
        <xdr:cNvSpPr/>
      </xdr:nvSpPr>
      <xdr:spPr>
        <a:xfrm>
          <a:off x="4584700" y="1395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88282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E1875AE-EE19-4B1D-B1F3-193A86300C68}"/>
            </a:ext>
          </a:extLst>
        </xdr:cNvPr>
        <xdr:cNvSpPr txBox="1"/>
      </xdr:nvSpPr>
      <xdr:spPr>
        <a:xfrm>
          <a:off x="4673600" y="1380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13970</xdr:rowOff>
    </xdr:from>
    <xdr:to>
      <xdr:col>20</xdr:col>
      <xdr:colOff>38100</xdr:colOff>
      <xdr:row>81</xdr:row>
      <xdr:rowOff>115570</xdr:rowOff>
    </xdr:to>
    <xdr:sp macro="" textlink="">
      <xdr:nvSpPr>
        <xdr:cNvPr id="306" name="楕円 305">
          <a:extLst>
            <a:ext uri="{FF2B5EF4-FFF2-40B4-BE49-F238E27FC236}">
              <a16:creationId xmlns:a16="http://schemas.microsoft.com/office/drawing/2014/main" id="{87F50B1E-2A53-4704-B325-B28FC291D606}"/>
            </a:ext>
          </a:extLst>
        </xdr:cNvPr>
        <xdr:cNvSpPr/>
      </xdr:nvSpPr>
      <xdr:spPr>
        <a:xfrm>
          <a:off x="3746500"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64770</xdr:rowOff>
    </xdr:from>
    <xdr:to>
      <xdr:col>24</xdr:col>
      <xdr:colOff>63500</xdr:colOff>
      <xdr:row>81</xdr:row>
      <xdr:rowOff>116205</xdr:rowOff>
    </xdr:to>
    <xdr:cxnSp macro="">
      <xdr:nvCxnSpPr>
        <xdr:cNvPr id="307" name="直線コネクタ 306">
          <a:extLst>
            <a:ext uri="{FF2B5EF4-FFF2-40B4-BE49-F238E27FC236}">
              <a16:creationId xmlns:a16="http://schemas.microsoft.com/office/drawing/2014/main" id="{A601742D-11F2-4950-BD8F-207D2FD31252}"/>
            </a:ext>
          </a:extLst>
        </xdr:cNvPr>
        <xdr:cNvCxnSpPr/>
      </xdr:nvCxnSpPr>
      <xdr:spPr>
        <a:xfrm>
          <a:off x="3797300" y="1395222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23495</xdr:rowOff>
    </xdr:from>
    <xdr:to>
      <xdr:col>15</xdr:col>
      <xdr:colOff>101600</xdr:colOff>
      <xdr:row>81</xdr:row>
      <xdr:rowOff>125095</xdr:rowOff>
    </xdr:to>
    <xdr:sp macro="" textlink="">
      <xdr:nvSpPr>
        <xdr:cNvPr id="308" name="楕円 307">
          <a:extLst>
            <a:ext uri="{FF2B5EF4-FFF2-40B4-BE49-F238E27FC236}">
              <a16:creationId xmlns:a16="http://schemas.microsoft.com/office/drawing/2014/main" id="{A31C0339-7290-4487-B37A-6DBD63E2B3E1}"/>
            </a:ext>
          </a:extLst>
        </xdr:cNvPr>
        <xdr:cNvSpPr/>
      </xdr:nvSpPr>
      <xdr:spPr>
        <a:xfrm>
          <a:off x="2857500" y="1391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64770</xdr:rowOff>
    </xdr:from>
    <xdr:to>
      <xdr:col>19</xdr:col>
      <xdr:colOff>177800</xdr:colOff>
      <xdr:row>81</xdr:row>
      <xdr:rowOff>74295</xdr:rowOff>
    </xdr:to>
    <xdr:cxnSp macro="">
      <xdr:nvCxnSpPr>
        <xdr:cNvPr id="309" name="直線コネクタ 308">
          <a:extLst>
            <a:ext uri="{FF2B5EF4-FFF2-40B4-BE49-F238E27FC236}">
              <a16:creationId xmlns:a16="http://schemas.microsoft.com/office/drawing/2014/main" id="{44DF453E-4249-4824-9409-035A56C1441E}"/>
            </a:ext>
          </a:extLst>
        </xdr:cNvPr>
        <xdr:cNvCxnSpPr/>
      </xdr:nvCxnSpPr>
      <xdr:spPr>
        <a:xfrm flipV="1">
          <a:off x="2908300" y="1395222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151130</xdr:rowOff>
    </xdr:from>
    <xdr:to>
      <xdr:col>10</xdr:col>
      <xdr:colOff>165100</xdr:colOff>
      <xdr:row>81</xdr:row>
      <xdr:rowOff>81280</xdr:rowOff>
    </xdr:to>
    <xdr:sp macro="" textlink="">
      <xdr:nvSpPr>
        <xdr:cNvPr id="310" name="楕円 309">
          <a:extLst>
            <a:ext uri="{FF2B5EF4-FFF2-40B4-BE49-F238E27FC236}">
              <a16:creationId xmlns:a16="http://schemas.microsoft.com/office/drawing/2014/main" id="{08F1AEA2-656B-43E0-AC29-B6EBE3424800}"/>
            </a:ext>
          </a:extLst>
        </xdr:cNvPr>
        <xdr:cNvSpPr/>
      </xdr:nvSpPr>
      <xdr:spPr>
        <a:xfrm>
          <a:off x="19685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30480</xdr:rowOff>
    </xdr:from>
    <xdr:to>
      <xdr:col>15</xdr:col>
      <xdr:colOff>50800</xdr:colOff>
      <xdr:row>81</xdr:row>
      <xdr:rowOff>74295</xdr:rowOff>
    </xdr:to>
    <xdr:cxnSp macro="">
      <xdr:nvCxnSpPr>
        <xdr:cNvPr id="311" name="直線コネクタ 310">
          <a:extLst>
            <a:ext uri="{FF2B5EF4-FFF2-40B4-BE49-F238E27FC236}">
              <a16:creationId xmlns:a16="http://schemas.microsoft.com/office/drawing/2014/main" id="{940F39C1-5979-481E-9B95-41607134368C}"/>
            </a:ext>
          </a:extLst>
        </xdr:cNvPr>
        <xdr:cNvCxnSpPr/>
      </xdr:nvCxnSpPr>
      <xdr:spPr>
        <a:xfrm>
          <a:off x="2019300" y="139179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118745</xdr:rowOff>
    </xdr:from>
    <xdr:to>
      <xdr:col>6</xdr:col>
      <xdr:colOff>38100</xdr:colOff>
      <xdr:row>81</xdr:row>
      <xdr:rowOff>48895</xdr:rowOff>
    </xdr:to>
    <xdr:sp macro="" textlink="">
      <xdr:nvSpPr>
        <xdr:cNvPr id="312" name="楕円 311">
          <a:extLst>
            <a:ext uri="{FF2B5EF4-FFF2-40B4-BE49-F238E27FC236}">
              <a16:creationId xmlns:a16="http://schemas.microsoft.com/office/drawing/2014/main" id="{372EDC7D-D546-4DA9-9F48-2A18DDDC8177}"/>
            </a:ext>
          </a:extLst>
        </xdr:cNvPr>
        <xdr:cNvSpPr/>
      </xdr:nvSpPr>
      <xdr:spPr>
        <a:xfrm>
          <a:off x="10795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169545</xdr:rowOff>
    </xdr:from>
    <xdr:to>
      <xdr:col>10</xdr:col>
      <xdr:colOff>114300</xdr:colOff>
      <xdr:row>81</xdr:row>
      <xdr:rowOff>30480</xdr:rowOff>
    </xdr:to>
    <xdr:cxnSp macro="">
      <xdr:nvCxnSpPr>
        <xdr:cNvPr id="313" name="直線コネクタ 312">
          <a:extLst>
            <a:ext uri="{FF2B5EF4-FFF2-40B4-BE49-F238E27FC236}">
              <a16:creationId xmlns:a16="http://schemas.microsoft.com/office/drawing/2014/main" id="{E949FC00-5EB9-4713-A86B-7958AB5A9DDF}"/>
            </a:ext>
          </a:extLst>
        </xdr:cNvPr>
        <xdr:cNvCxnSpPr/>
      </xdr:nvCxnSpPr>
      <xdr:spPr>
        <a:xfrm>
          <a:off x="1130300" y="138855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14" name="n_1aveValue【公営住宅】&#10;有形固定資産減価償却率">
          <a:extLst>
            <a:ext uri="{FF2B5EF4-FFF2-40B4-BE49-F238E27FC236}">
              <a16:creationId xmlns:a16="http://schemas.microsoft.com/office/drawing/2014/main" id="{E82A8BB2-2816-480C-A641-B90CE1AFC747}"/>
            </a:ext>
          </a:extLst>
        </xdr:cNvPr>
        <xdr:cNvSpPr txBox="1"/>
      </xdr:nvSpPr>
      <xdr:spPr>
        <a:xfrm>
          <a:off x="3582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315" name="n_2aveValue【公営住宅】&#10;有形固定資産減価償却率">
          <a:extLst>
            <a:ext uri="{FF2B5EF4-FFF2-40B4-BE49-F238E27FC236}">
              <a16:creationId xmlns:a16="http://schemas.microsoft.com/office/drawing/2014/main" id="{1850C9EC-CC48-4FBB-B70F-93CC7C950452}"/>
            </a:ext>
          </a:extLst>
        </xdr:cNvPr>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16" name="n_3aveValue【公営住宅】&#10;有形固定資産減価償却率">
          <a:extLst>
            <a:ext uri="{FF2B5EF4-FFF2-40B4-BE49-F238E27FC236}">
              <a16:creationId xmlns:a16="http://schemas.microsoft.com/office/drawing/2014/main" id="{D44B9093-84CF-4F63-88FD-F7606932A72B}"/>
            </a:ext>
          </a:extLst>
        </xdr:cNvPr>
        <xdr:cNvSpPr txBox="1"/>
      </xdr:nvSpPr>
      <xdr:spPr>
        <a:xfrm>
          <a:off x="1816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49547</xdr:rowOff>
    </xdr:from>
    <xdr:ext cx="405111" cy="259045"/>
    <xdr:sp macro="" textlink="">
      <xdr:nvSpPr>
        <xdr:cNvPr id="317" name="n_4aveValue【公営住宅】&#10;有形固定資産減価償却率">
          <a:extLst>
            <a:ext uri="{FF2B5EF4-FFF2-40B4-BE49-F238E27FC236}">
              <a16:creationId xmlns:a16="http://schemas.microsoft.com/office/drawing/2014/main" id="{CB96DB64-6A4E-472F-B6C8-713A6E330323}"/>
            </a:ext>
          </a:extLst>
        </xdr:cNvPr>
        <xdr:cNvSpPr txBox="1"/>
      </xdr:nvSpPr>
      <xdr:spPr>
        <a:xfrm>
          <a:off x="927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132097</xdr:rowOff>
    </xdr:from>
    <xdr:ext cx="405111" cy="259045"/>
    <xdr:sp macro="" textlink="">
      <xdr:nvSpPr>
        <xdr:cNvPr id="318" name="n_1mainValue【公営住宅】&#10;有形固定資産減価償却率">
          <a:extLst>
            <a:ext uri="{FF2B5EF4-FFF2-40B4-BE49-F238E27FC236}">
              <a16:creationId xmlns:a16="http://schemas.microsoft.com/office/drawing/2014/main" id="{B654B4FD-ED8B-4B27-A539-6937741376E9}"/>
            </a:ext>
          </a:extLst>
        </xdr:cNvPr>
        <xdr:cNvSpPr txBox="1"/>
      </xdr:nvSpPr>
      <xdr:spPr>
        <a:xfrm>
          <a:off x="358204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141622</xdr:rowOff>
    </xdr:from>
    <xdr:ext cx="405111" cy="259045"/>
    <xdr:sp macro="" textlink="">
      <xdr:nvSpPr>
        <xdr:cNvPr id="319" name="n_2mainValue【公営住宅】&#10;有形固定資産減価償却率">
          <a:extLst>
            <a:ext uri="{FF2B5EF4-FFF2-40B4-BE49-F238E27FC236}">
              <a16:creationId xmlns:a16="http://schemas.microsoft.com/office/drawing/2014/main" id="{CCB384B7-BA59-4C48-8CA8-09930A218A92}"/>
            </a:ext>
          </a:extLst>
        </xdr:cNvPr>
        <xdr:cNvSpPr txBox="1"/>
      </xdr:nvSpPr>
      <xdr:spPr>
        <a:xfrm>
          <a:off x="2705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97807</xdr:rowOff>
    </xdr:from>
    <xdr:ext cx="405111" cy="259045"/>
    <xdr:sp macro="" textlink="">
      <xdr:nvSpPr>
        <xdr:cNvPr id="320" name="n_3mainValue【公営住宅】&#10;有形固定資産減価償却率">
          <a:extLst>
            <a:ext uri="{FF2B5EF4-FFF2-40B4-BE49-F238E27FC236}">
              <a16:creationId xmlns:a16="http://schemas.microsoft.com/office/drawing/2014/main" id="{73B932B5-65CD-4497-BEB5-1D631DD30471}"/>
            </a:ext>
          </a:extLst>
        </xdr:cNvPr>
        <xdr:cNvSpPr txBox="1"/>
      </xdr:nvSpPr>
      <xdr:spPr>
        <a:xfrm>
          <a:off x="1816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65422</xdr:rowOff>
    </xdr:from>
    <xdr:ext cx="405111" cy="259045"/>
    <xdr:sp macro="" textlink="">
      <xdr:nvSpPr>
        <xdr:cNvPr id="321" name="n_4mainValue【公営住宅】&#10;有形固定資産減価償却率">
          <a:extLst>
            <a:ext uri="{FF2B5EF4-FFF2-40B4-BE49-F238E27FC236}">
              <a16:creationId xmlns:a16="http://schemas.microsoft.com/office/drawing/2014/main" id="{5144AFE2-4DBC-48AA-8C88-2DC25562CE85}"/>
            </a:ext>
          </a:extLst>
        </xdr:cNvPr>
        <xdr:cNvSpPr txBox="1"/>
      </xdr:nvSpPr>
      <xdr:spPr>
        <a:xfrm>
          <a:off x="927744" y="1360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51AAAB5-2FB6-454B-82B4-A48659D8486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4D9D3175-7F0F-4404-8CE2-5BC296D94CC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DB8A6579-BAC2-45E6-807F-9D7E2DF5072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87C0D26C-6F43-41FB-8F86-E4B306E840A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23720391-C5CB-41A9-B7BD-BF2A0DB7B23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BD7011CA-59F1-4853-B432-4926A84491B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8E5F8863-4749-4B2A-BC35-76D2DF391A2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99D95573-877B-49A7-82DE-9FA22569E98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94A6CF49-72B1-47E8-B0E3-29143D25BFD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EE2A09AE-C7BE-4EDC-BC28-8CD2AE14897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2D6D03CE-823C-4286-834A-FBE43D5D7C1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F8C25F4A-DA66-46EF-A8D9-855FE567490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05325CBF-E2C7-4200-9582-C85F51C755CC}"/>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819AB90B-E642-4511-ADC0-E31196C5B54E}"/>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F9DFB9FE-8E7B-4B15-B59B-55DC17488035}"/>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177B509E-BBC4-4BDD-A11C-C1857C126E27}"/>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170EF80F-9F05-41FC-A96E-D74837A97B61}"/>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19419AB8-3431-45AF-AA58-710C3023C3A3}"/>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637A30AE-E907-4314-8416-90936C3D6A7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993A39A5-13E4-426E-97F7-DDCBB5F9BD18}"/>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A5BEBA0C-59E7-4BD3-8C9D-082BFE3470A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0CDB5663-3772-4777-A171-ABD619E735A7}"/>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DBD9D921-08A5-4798-B5B7-150E40F2B653}"/>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2893F942-0C5B-46DC-8A79-73B26BEF63A9}"/>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4DBDB88E-BEC7-49EB-83CF-EFBE47DA59CC}"/>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BACB34B9-8CDF-4721-B140-5109B0DA0C31}"/>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48" name="【公営住宅】&#10;一人当たり面積平均値テキスト">
          <a:extLst>
            <a:ext uri="{FF2B5EF4-FFF2-40B4-BE49-F238E27FC236}">
              <a16:creationId xmlns:a16="http://schemas.microsoft.com/office/drawing/2014/main" id="{C9A587A7-64BF-41C6-BAD4-8F56D0D876CD}"/>
            </a:ext>
          </a:extLst>
        </xdr:cNvPr>
        <xdr:cNvSpPr txBox="1"/>
      </xdr:nvSpPr>
      <xdr:spPr>
        <a:xfrm>
          <a:off x="10515600" y="14524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651E033C-270F-4B15-ACDD-AA77C880DDA7}"/>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74C6C68F-C4F8-475A-90EF-CC6EB036C925}"/>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19AED4BD-B616-4B05-A991-EEB95B116808}"/>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31AAF39F-6399-4A1F-A926-C5101DA516A7}"/>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1CC4FA83-DB86-4CD5-9955-AFB9184268CB}"/>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63C457A-515F-4AF7-8C66-E7BAE6BF1BC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1187A4D-54D5-436F-9C2F-F586BD75F68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23CF6BB-2B81-432F-8ACB-BB3F8EDB5D7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0263CE4-4EEF-4F97-A8FA-2E54C6B7E8C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0DEF3AD-D180-4CBF-B45A-4A4AFA56547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125099</xdr:rowOff>
    </xdr:from>
    <xdr:to>
      <xdr:col>55</xdr:col>
      <xdr:colOff>50800</xdr:colOff>
      <xdr:row>86</xdr:row>
      <xdr:rowOff>55249</xdr:rowOff>
    </xdr:to>
    <xdr:sp macro="" textlink="">
      <xdr:nvSpPr>
        <xdr:cNvPr id="359" name="楕円 358">
          <a:extLst>
            <a:ext uri="{FF2B5EF4-FFF2-40B4-BE49-F238E27FC236}">
              <a16:creationId xmlns:a16="http://schemas.microsoft.com/office/drawing/2014/main" id="{D70BB7CF-F48A-4073-9739-FDEE23D8C517}"/>
            </a:ext>
          </a:extLst>
        </xdr:cNvPr>
        <xdr:cNvSpPr/>
      </xdr:nvSpPr>
      <xdr:spPr>
        <a:xfrm>
          <a:off x="10426700" y="1469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78197</xdr:rowOff>
    </xdr:from>
    <xdr:ext cx="469744" cy="259045"/>
    <xdr:sp macro="" textlink="">
      <xdr:nvSpPr>
        <xdr:cNvPr id="360" name="【公営住宅】&#10;一人当たり面積該当値テキスト">
          <a:extLst>
            <a:ext uri="{FF2B5EF4-FFF2-40B4-BE49-F238E27FC236}">
              <a16:creationId xmlns:a16="http://schemas.microsoft.com/office/drawing/2014/main" id="{344B2CDF-C225-4BF9-850B-E64933454E3C}"/>
            </a:ext>
          </a:extLst>
        </xdr:cNvPr>
        <xdr:cNvSpPr txBox="1"/>
      </xdr:nvSpPr>
      <xdr:spPr>
        <a:xfrm>
          <a:off x="10515600" y="1465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125465</xdr:rowOff>
    </xdr:from>
    <xdr:to>
      <xdr:col>50</xdr:col>
      <xdr:colOff>165100</xdr:colOff>
      <xdr:row>86</xdr:row>
      <xdr:rowOff>55615</xdr:rowOff>
    </xdr:to>
    <xdr:sp macro="" textlink="">
      <xdr:nvSpPr>
        <xdr:cNvPr id="361" name="楕円 360">
          <a:extLst>
            <a:ext uri="{FF2B5EF4-FFF2-40B4-BE49-F238E27FC236}">
              <a16:creationId xmlns:a16="http://schemas.microsoft.com/office/drawing/2014/main" id="{A582C19F-61EC-45A3-86AC-DB210AB05359}"/>
            </a:ext>
          </a:extLst>
        </xdr:cNvPr>
        <xdr:cNvSpPr/>
      </xdr:nvSpPr>
      <xdr:spPr>
        <a:xfrm>
          <a:off x="9588500" y="1469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4449</xdr:rowOff>
    </xdr:from>
    <xdr:to>
      <xdr:col>55</xdr:col>
      <xdr:colOff>0</xdr:colOff>
      <xdr:row>86</xdr:row>
      <xdr:rowOff>4815</xdr:rowOff>
    </xdr:to>
    <xdr:cxnSp macro="">
      <xdr:nvCxnSpPr>
        <xdr:cNvPr id="362" name="直線コネクタ 361">
          <a:extLst>
            <a:ext uri="{FF2B5EF4-FFF2-40B4-BE49-F238E27FC236}">
              <a16:creationId xmlns:a16="http://schemas.microsoft.com/office/drawing/2014/main" id="{F921AB19-3C86-4E27-8B65-4390A219F217}"/>
            </a:ext>
          </a:extLst>
        </xdr:cNvPr>
        <xdr:cNvCxnSpPr/>
      </xdr:nvCxnSpPr>
      <xdr:spPr>
        <a:xfrm flipV="1">
          <a:off x="9639300" y="14749149"/>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128894</xdr:rowOff>
    </xdr:from>
    <xdr:to>
      <xdr:col>46</xdr:col>
      <xdr:colOff>38100</xdr:colOff>
      <xdr:row>86</xdr:row>
      <xdr:rowOff>59044</xdr:rowOff>
    </xdr:to>
    <xdr:sp macro="" textlink="">
      <xdr:nvSpPr>
        <xdr:cNvPr id="363" name="楕円 362">
          <a:extLst>
            <a:ext uri="{FF2B5EF4-FFF2-40B4-BE49-F238E27FC236}">
              <a16:creationId xmlns:a16="http://schemas.microsoft.com/office/drawing/2014/main" id="{B68BD01B-ECDB-4E3A-8B39-A2C9E1597D80}"/>
            </a:ext>
          </a:extLst>
        </xdr:cNvPr>
        <xdr:cNvSpPr/>
      </xdr:nvSpPr>
      <xdr:spPr>
        <a:xfrm>
          <a:off x="8699500" y="1470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4815</xdr:rowOff>
    </xdr:from>
    <xdr:to>
      <xdr:col>50</xdr:col>
      <xdr:colOff>114300</xdr:colOff>
      <xdr:row>86</xdr:row>
      <xdr:rowOff>8244</xdr:rowOff>
    </xdr:to>
    <xdr:cxnSp macro="">
      <xdr:nvCxnSpPr>
        <xdr:cNvPr id="364" name="直線コネクタ 363">
          <a:extLst>
            <a:ext uri="{FF2B5EF4-FFF2-40B4-BE49-F238E27FC236}">
              <a16:creationId xmlns:a16="http://schemas.microsoft.com/office/drawing/2014/main" id="{CCF004EC-B2E9-4703-8701-0A647B0B5E56}"/>
            </a:ext>
          </a:extLst>
        </xdr:cNvPr>
        <xdr:cNvCxnSpPr/>
      </xdr:nvCxnSpPr>
      <xdr:spPr>
        <a:xfrm flipV="1">
          <a:off x="8750300" y="1474951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129077</xdr:rowOff>
    </xdr:from>
    <xdr:to>
      <xdr:col>41</xdr:col>
      <xdr:colOff>101600</xdr:colOff>
      <xdr:row>86</xdr:row>
      <xdr:rowOff>59227</xdr:rowOff>
    </xdr:to>
    <xdr:sp macro="" textlink="">
      <xdr:nvSpPr>
        <xdr:cNvPr id="365" name="楕円 364">
          <a:extLst>
            <a:ext uri="{FF2B5EF4-FFF2-40B4-BE49-F238E27FC236}">
              <a16:creationId xmlns:a16="http://schemas.microsoft.com/office/drawing/2014/main" id="{583BE34E-4AFA-488D-9B12-3759E2028E6C}"/>
            </a:ext>
          </a:extLst>
        </xdr:cNvPr>
        <xdr:cNvSpPr/>
      </xdr:nvSpPr>
      <xdr:spPr>
        <a:xfrm>
          <a:off x="7810500" y="1470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8244</xdr:rowOff>
    </xdr:from>
    <xdr:to>
      <xdr:col>45</xdr:col>
      <xdr:colOff>177800</xdr:colOff>
      <xdr:row>86</xdr:row>
      <xdr:rowOff>8427</xdr:rowOff>
    </xdr:to>
    <xdr:cxnSp macro="">
      <xdr:nvCxnSpPr>
        <xdr:cNvPr id="366" name="直線コネクタ 365">
          <a:extLst>
            <a:ext uri="{FF2B5EF4-FFF2-40B4-BE49-F238E27FC236}">
              <a16:creationId xmlns:a16="http://schemas.microsoft.com/office/drawing/2014/main" id="{AE374C3D-1024-46FF-9578-2D0BC4576B4F}"/>
            </a:ext>
          </a:extLst>
        </xdr:cNvPr>
        <xdr:cNvCxnSpPr/>
      </xdr:nvCxnSpPr>
      <xdr:spPr>
        <a:xfrm flipV="1">
          <a:off x="7861300" y="14752944"/>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127843</xdr:rowOff>
    </xdr:from>
    <xdr:to>
      <xdr:col>36</xdr:col>
      <xdr:colOff>165100</xdr:colOff>
      <xdr:row>86</xdr:row>
      <xdr:rowOff>57993</xdr:rowOff>
    </xdr:to>
    <xdr:sp macro="" textlink="">
      <xdr:nvSpPr>
        <xdr:cNvPr id="367" name="楕円 366">
          <a:extLst>
            <a:ext uri="{FF2B5EF4-FFF2-40B4-BE49-F238E27FC236}">
              <a16:creationId xmlns:a16="http://schemas.microsoft.com/office/drawing/2014/main" id="{980183A9-0D05-492A-91DE-FD40CDEA2D61}"/>
            </a:ext>
          </a:extLst>
        </xdr:cNvPr>
        <xdr:cNvSpPr/>
      </xdr:nvSpPr>
      <xdr:spPr>
        <a:xfrm>
          <a:off x="6921500" y="1470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7193</xdr:rowOff>
    </xdr:from>
    <xdr:to>
      <xdr:col>41</xdr:col>
      <xdr:colOff>50800</xdr:colOff>
      <xdr:row>86</xdr:row>
      <xdr:rowOff>8427</xdr:rowOff>
    </xdr:to>
    <xdr:cxnSp macro="">
      <xdr:nvCxnSpPr>
        <xdr:cNvPr id="368" name="直線コネクタ 367">
          <a:extLst>
            <a:ext uri="{FF2B5EF4-FFF2-40B4-BE49-F238E27FC236}">
              <a16:creationId xmlns:a16="http://schemas.microsoft.com/office/drawing/2014/main" id="{1ED8A205-C219-4080-9DFC-4B1C13BA66D4}"/>
            </a:ext>
          </a:extLst>
        </xdr:cNvPr>
        <xdr:cNvCxnSpPr/>
      </xdr:nvCxnSpPr>
      <xdr:spPr>
        <a:xfrm>
          <a:off x="6972300" y="14751893"/>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69" name="n_1aveValue【公営住宅】&#10;一人当たり面積">
          <a:extLst>
            <a:ext uri="{FF2B5EF4-FFF2-40B4-BE49-F238E27FC236}">
              <a16:creationId xmlns:a16="http://schemas.microsoft.com/office/drawing/2014/main" id="{4B909CB3-2D2A-47F0-B40F-CAC0E48C0417}"/>
            </a:ext>
          </a:extLst>
        </xdr:cNvPr>
        <xdr:cNvSpPr txBox="1"/>
      </xdr:nvSpPr>
      <xdr:spPr>
        <a:xfrm>
          <a:off x="9391727" y="1444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70" name="n_2aveValue【公営住宅】&#10;一人当たり面積">
          <a:extLst>
            <a:ext uri="{FF2B5EF4-FFF2-40B4-BE49-F238E27FC236}">
              <a16:creationId xmlns:a16="http://schemas.microsoft.com/office/drawing/2014/main" id="{6414D8B9-8F74-4D05-A939-F4D81FC81E15}"/>
            </a:ext>
          </a:extLst>
        </xdr:cNvPr>
        <xdr:cNvSpPr txBox="1"/>
      </xdr:nvSpPr>
      <xdr:spPr>
        <a:xfrm>
          <a:off x="8515427" y="1444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48643</xdr:rowOff>
    </xdr:from>
    <xdr:ext cx="469744" cy="259045"/>
    <xdr:sp macro="" textlink="">
      <xdr:nvSpPr>
        <xdr:cNvPr id="371" name="n_3aveValue【公営住宅】&#10;一人当たり面積">
          <a:extLst>
            <a:ext uri="{FF2B5EF4-FFF2-40B4-BE49-F238E27FC236}">
              <a16:creationId xmlns:a16="http://schemas.microsoft.com/office/drawing/2014/main" id="{99F8984B-DDD1-4345-B084-E20F9A38E228}"/>
            </a:ext>
          </a:extLst>
        </xdr:cNvPr>
        <xdr:cNvSpPr txBox="1"/>
      </xdr:nvSpPr>
      <xdr:spPr>
        <a:xfrm>
          <a:off x="76264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47134</xdr:rowOff>
    </xdr:from>
    <xdr:ext cx="469744" cy="259045"/>
    <xdr:sp macro="" textlink="">
      <xdr:nvSpPr>
        <xdr:cNvPr id="372" name="n_4aveValue【公営住宅】&#10;一人当たり面積">
          <a:extLst>
            <a:ext uri="{FF2B5EF4-FFF2-40B4-BE49-F238E27FC236}">
              <a16:creationId xmlns:a16="http://schemas.microsoft.com/office/drawing/2014/main" id="{029954DA-07C3-4CFD-B2CB-496BB7A19F41}"/>
            </a:ext>
          </a:extLst>
        </xdr:cNvPr>
        <xdr:cNvSpPr txBox="1"/>
      </xdr:nvSpPr>
      <xdr:spPr>
        <a:xfrm>
          <a:off x="6737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46742</xdr:rowOff>
    </xdr:from>
    <xdr:ext cx="469744" cy="259045"/>
    <xdr:sp macro="" textlink="">
      <xdr:nvSpPr>
        <xdr:cNvPr id="373" name="n_1mainValue【公営住宅】&#10;一人当たり面積">
          <a:extLst>
            <a:ext uri="{FF2B5EF4-FFF2-40B4-BE49-F238E27FC236}">
              <a16:creationId xmlns:a16="http://schemas.microsoft.com/office/drawing/2014/main" id="{58A1B8C2-9D87-4DD6-B63D-F07CF4336B39}"/>
            </a:ext>
          </a:extLst>
        </xdr:cNvPr>
        <xdr:cNvSpPr txBox="1"/>
      </xdr:nvSpPr>
      <xdr:spPr>
        <a:xfrm>
          <a:off x="9391727" y="1479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50171</xdr:rowOff>
    </xdr:from>
    <xdr:ext cx="469744" cy="259045"/>
    <xdr:sp macro="" textlink="">
      <xdr:nvSpPr>
        <xdr:cNvPr id="374" name="n_2mainValue【公営住宅】&#10;一人当たり面積">
          <a:extLst>
            <a:ext uri="{FF2B5EF4-FFF2-40B4-BE49-F238E27FC236}">
              <a16:creationId xmlns:a16="http://schemas.microsoft.com/office/drawing/2014/main" id="{10AB3598-717B-4CA8-A5D1-197CC0CB6116}"/>
            </a:ext>
          </a:extLst>
        </xdr:cNvPr>
        <xdr:cNvSpPr txBox="1"/>
      </xdr:nvSpPr>
      <xdr:spPr>
        <a:xfrm>
          <a:off x="8515427" y="1479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50354</xdr:rowOff>
    </xdr:from>
    <xdr:ext cx="469744" cy="259045"/>
    <xdr:sp macro="" textlink="">
      <xdr:nvSpPr>
        <xdr:cNvPr id="375" name="n_3mainValue【公営住宅】&#10;一人当たり面積">
          <a:extLst>
            <a:ext uri="{FF2B5EF4-FFF2-40B4-BE49-F238E27FC236}">
              <a16:creationId xmlns:a16="http://schemas.microsoft.com/office/drawing/2014/main" id="{FACC9EAE-E2FF-42E4-BDB9-15F484394943}"/>
            </a:ext>
          </a:extLst>
        </xdr:cNvPr>
        <xdr:cNvSpPr txBox="1"/>
      </xdr:nvSpPr>
      <xdr:spPr>
        <a:xfrm>
          <a:off x="7626427" y="14795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49120</xdr:rowOff>
    </xdr:from>
    <xdr:ext cx="469744" cy="259045"/>
    <xdr:sp macro="" textlink="">
      <xdr:nvSpPr>
        <xdr:cNvPr id="376" name="n_4mainValue【公営住宅】&#10;一人当たり面積">
          <a:extLst>
            <a:ext uri="{FF2B5EF4-FFF2-40B4-BE49-F238E27FC236}">
              <a16:creationId xmlns:a16="http://schemas.microsoft.com/office/drawing/2014/main" id="{CE99AE50-24FB-4A9A-A002-DF90E921860D}"/>
            </a:ext>
          </a:extLst>
        </xdr:cNvPr>
        <xdr:cNvSpPr txBox="1"/>
      </xdr:nvSpPr>
      <xdr:spPr>
        <a:xfrm>
          <a:off x="6737427" y="14793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994C5754-0F5D-4576-94B7-E3E0367E6C0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F4D98BFE-1D48-4C55-9F71-7FCC32F6969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837275DD-1A53-4DD7-857B-98C8A59C6E5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7C22E76F-E1FA-4EC2-BCFA-AAA01C79F54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CEF258F9-BEF8-4366-8384-EF56247E6CE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E859641-3B5E-4C9F-87B3-86AB04F404A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43D8B19-8D36-484A-8EA9-1D72E44ECA8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3642233E-7677-4DAE-8983-1A5E7751ED5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BBC67461-E4FF-46FB-941B-31DEA3DA4D5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17534352-9DF8-484E-B414-36AA5EDBCDE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AC87981D-0582-4F71-99CC-B51F663ED1E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3C81A259-92BF-4876-9A13-66C4DA37504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47F3767C-E593-4B2D-9090-1B4F3DF2924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B835DFCA-F466-4B53-85D9-0759A4A252E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202E78AA-2607-4BBE-BB32-9C72EF7E31E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7E0349A0-8144-4DB6-83E3-FBD20D0A655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6ED8EBBF-D662-4BBB-BD2D-DCBECEF4F81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3F86478E-80DA-4ED1-AC24-5813D75B42A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D0702924-6399-4D71-BD37-16B48BFBF30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1FCE7D44-1322-4C9F-8F6D-C9A06F5C378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6B0BACDB-6E41-4115-8216-B7D9D16E28D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9D9B86FD-9D48-4BE5-9AAB-B98BFD5C26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8FDB73A3-F3E8-4A51-8910-836D672A38F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A9E18FD0-2D16-4D2F-AEAB-23E2AF3EA4B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7A3EB723-EBC5-4BFC-A333-4F7D6789376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7C7CBBC1-6FED-42F3-A804-BC8DCF573AB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783D49D4-318B-43FB-85D5-90CD2165FDF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2F6CD5C3-3E83-487F-96CB-3F6104621C3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B43FAA2E-FEBE-4EB6-BB05-666819FBE934}"/>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85C70F75-FBB9-4EDA-A70D-F4775340195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F78B8520-05DD-4F7B-8031-A2059361C42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56BCF1BA-78FA-428B-A775-9A16F2D9163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8118A7D3-2E59-4CD1-9FFD-D831F62475A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E9FC6F3D-0E21-4491-ADA2-CE8F32E9B44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8992E144-39BE-4BFD-B837-05879575F31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2A0D7804-DBDB-4F66-815F-733A45850BF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13197868-80D5-4EA2-A12B-F8B5806E109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639201AC-F0D3-49AA-AEE9-7167AF8FFEA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DCC3990C-123B-4456-B9A0-B97236476F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695D02FD-EEAA-4436-92E8-C48A67FA541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46EB94F1-159B-42C0-B1C3-2C5C942E6E5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3602619A-EC49-4CBC-8A6F-4753A47BB845}"/>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421C79F8-AE2A-4E6D-A18A-A91255296759}"/>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58F69493-2C72-45E3-BB10-F6B4A4A86203}"/>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63E40DB9-533D-4CC5-87DD-2BB415748818}"/>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22" name="直線コネクタ 421">
          <a:extLst>
            <a:ext uri="{FF2B5EF4-FFF2-40B4-BE49-F238E27FC236}">
              <a16:creationId xmlns:a16="http://schemas.microsoft.com/office/drawing/2014/main" id="{FBEF1956-425A-4642-87EB-251BFC54B798}"/>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26687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CA312B00-EC3C-4746-B830-3E914EB45DEA}"/>
            </a:ext>
          </a:extLst>
        </xdr:cNvPr>
        <xdr:cNvSpPr txBox="1"/>
      </xdr:nvSpPr>
      <xdr:spPr>
        <a:xfrm>
          <a:off x="16357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24" name="フローチャート: 判断 423">
          <a:extLst>
            <a:ext uri="{FF2B5EF4-FFF2-40B4-BE49-F238E27FC236}">
              <a16:creationId xmlns:a16="http://schemas.microsoft.com/office/drawing/2014/main" id="{FB226B71-1337-4395-BB66-5E115735D358}"/>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5" name="フローチャート: 判断 424">
          <a:extLst>
            <a:ext uri="{FF2B5EF4-FFF2-40B4-BE49-F238E27FC236}">
              <a16:creationId xmlns:a16="http://schemas.microsoft.com/office/drawing/2014/main" id="{D693A9C6-2D71-457B-A2F4-1892289A1626}"/>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26" name="フローチャート: 判断 425">
          <a:extLst>
            <a:ext uri="{FF2B5EF4-FFF2-40B4-BE49-F238E27FC236}">
              <a16:creationId xmlns:a16="http://schemas.microsoft.com/office/drawing/2014/main" id="{4223926E-4DAA-4FE4-BFA3-7B7852109596}"/>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7" name="フローチャート: 判断 426">
          <a:extLst>
            <a:ext uri="{FF2B5EF4-FFF2-40B4-BE49-F238E27FC236}">
              <a16:creationId xmlns:a16="http://schemas.microsoft.com/office/drawing/2014/main" id="{B31B1404-772D-4460-A114-96453933B433}"/>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428" name="フローチャート: 判断 427">
          <a:extLst>
            <a:ext uri="{FF2B5EF4-FFF2-40B4-BE49-F238E27FC236}">
              <a16:creationId xmlns:a16="http://schemas.microsoft.com/office/drawing/2014/main" id="{9E3955F0-8699-4E75-9687-74062ECC0718}"/>
            </a:ext>
          </a:extLst>
        </xdr:cNvPr>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998D1DDD-7676-431D-B6DE-D9DE4DD0D5E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7D1A6A60-460F-4A96-8D40-8913327EE23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53AC9EB5-AB90-4F3C-A9CD-A51E0450851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D129E7DE-1A34-4F6A-9809-033E792E002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FBBF4AED-E833-4CF4-AB55-5B1BB1F18F1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71120</xdr:rowOff>
    </xdr:from>
    <xdr:to>
      <xdr:col>85</xdr:col>
      <xdr:colOff>177800</xdr:colOff>
      <xdr:row>38</xdr:row>
      <xdr:rowOff>1270</xdr:rowOff>
    </xdr:to>
    <xdr:sp macro="" textlink="">
      <xdr:nvSpPr>
        <xdr:cNvPr id="434" name="楕円 433">
          <a:extLst>
            <a:ext uri="{FF2B5EF4-FFF2-40B4-BE49-F238E27FC236}">
              <a16:creationId xmlns:a16="http://schemas.microsoft.com/office/drawing/2014/main" id="{057BF3D7-E5A1-4D25-AC09-2E94E5BD5715}"/>
            </a:ext>
          </a:extLst>
        </xdr:cNvPr>
        <xdr:cNvSpPr/>
      </xdr:nvSpPr>
      <xdr:spPr>
        <a:xfrm>
          <a:off x="162687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93997</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CB47EDE0-92A7-437E-8011-FF6FA5C48BE0}"/>
            </a:ext>
          </a:extLst>
        </xdr:cNvPr>
        <xdr:cNvSpPr txBox="1"/>
      </xdr:nvSpPr>
      <xdr:spPr>
        <a:xfrm>
          <a:off x="16357600"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169092</xdr:rowOff>
    </xdr:from>
    <xdr:to>
      <xdr:col>81</xdr:col>
      <xdr:colOff>101600</xdr:colOff>
      <xdr:row>37</xdr:row>
      <xdr:rowOff>99242</xdr:rowOff>
    </xdr:to>
    <xdr:sp macro="" textlink="">
      <xdr:nvSpPr>
        <xdr:cNvPr id="436" name="楕円 435">
          <a:extLst>
            <a:ext uri="{FF2B5EF4-FFF2-40B4-BE49-F238E27FC236}">
              <a16:creationId xmlns:a16="http://schemas.microsoft.com/office/drawing/2014/main" id="{30FFD317-993A-4686-84CC-2512292DA7D3}"/>
            </a:ext>
          </a:extLst>
        </xdr:cNvPr>
        <xdr:cNvSpPr/>
      </xdr:nvSpPr>
      <xdr:spPr>
        <a:xfrm>
          <a:off x="15430500" y="63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48442</xdr:rowOff>
    </xdr:from>
    <xdr:to>
      <xdr:col>85</xdr:col>
      <xdr:colOff>127000</xdr:colOff>
      <xdr:row>37</xdr:row>
      <xdr:rowOff>121920</xdr:rowOff>
    </xdr:to>
    <xdr:cxnSp macro="">
      <xdr:nvCxnSpPr>
        <xdr:cNvPr id="437" name="直線コネクタ 436">
          <a:extLst>
            <a:ext uri="{FF2B5EF4-FFF2-40B4-BE49-F238E27FC236}">
              <a16:creationId xmlns:a16="http://schemas.microsoft.com/office/drawing/2014/main" id="{F3711B3A-8AAD-4ACA-9B6B-B370B3D5ABAC}"/>
            </a:ext>
          </a:extLst>
        </xdr:cNvPr>
        <xdr:cNvCxnSpPr/>
      </xdr:nvCxnSpPr>
      <xdr:spPr>
        <a:xfrm>
          <a:off x="15481300" y="6392092"/>
          <a:ext cx="8382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23767</xdr:rowOff>
    </xdr:from>
    <xdr:to>
      <xdr:col>76</xdr:col>
      <xdr:colOff>165100</xdr:colOff>
      <xdr:row>36</xdr:row>
      <xdr:rowOff>125367</xdr:rowOff>
    </xdr:to>
    <xdr:sp macro="" textlink="">
      <xdr:nvSpPr>
        <xdr:cNvPr id="438" name="楕円 437">
          <a:extLst>
            <a:ext uri="{FF2B5EF4-FFF2-40B4-BE49-F238E27FC236}">
              <a16:creationId xmlns:a16="http://schemas.microsoft.com/office/drawing/2014/main" id="{4B6753FC-E5DA-4C57-990A-0EECD0E4672B}"/>
            </a:ext>
          </a:extLst>
        </xdr:cNvPr>
        <xdr:cNvSpPr/>
      </xdr:nvSpPr>
      <xdr:spPr>
        <a:xfrm>
          <a:off x="14541500" y="619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74567</xdr:rowOff>
    </xdr:from>
    <xdr:to>
      <xdr:col>81</xdr:col>
      <xdr:colOff>50800</xdr:colOff>
      <xdr:row>37</xdr:row>
      <xdr:rowOff>48442</xdr:rowOff>
    </xdr:to>
    <xdr:cxnSp macro="">
      <xdr:nvCxnSpPr>
        <xdr:cNvPr id="439" name="直線コネクタ 438">
          <a:extLst>
            <a:ext uri="{FF2B5EF4-FFF2-40B4-BE49-F238E27FC236}">
              <a16:creationId xmlns:a16="http://schemas.microsoft.com/office/drawing/2014/main" id="{CB38BFD5-073C-496A-81E8-E8A2B7B053B5}"/>
            </a:ext>
          </a:extLst>
        </xdr:cNvPr>
        <xdr:cNvCxnSpPr/>
      </xdr:nvCxnSpPr>
      <xdr:spPr>
        <a:xfrm>
          <a:off x="14592300" y="6246767"/>
          <a:ext cx="889000" cy="14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118473</xdr:rowOff>
    </xdr:from>
    <xdr:to>
      <xdr:col>72</xdr:col>
      <xdr:colOff>38100</xdr:colOff>
      <xdr:row>36</xdr:row>
      <xdr:rowOff>48623</xdr:rowOff>
    </xdr:to>
    <xdr:sp macro="" textlink="">
      <xdr:nvSpPr>
        <xdr:cNvPr id="440" name="楕円 439">
          <a:extLst>
            <a:ext uri="{FF2B5EF4-FFF2-40B4-BE49-F238E27FC236}">
              <a16:creationId xmlns:a16="http://schemas.microsoft.com/office/drawing/2014/main" id="{1BEF47B2-2DF2-4E1B-9ACB-A87EB560CC25}"/>
            </a:ext>
          </a:extLst>
        </xdr:cNvPr>
        <xdr:cNvSpPr/>
      </xdr:nvSpPr>
      <xdr:spPr>
        <a:xfrm>
          <a:off x="13652500" y="611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169273</xdr:rowOff>
    </xdr:from>
    <xdr:to>
      <xdr:col>76</xdr:col>
      <xdr:colOff>114300</xdr:colOff>
      <xdr:row>36</xdr:row>
      <xdr:rowOff>74567</xdr:rowOff>
    </xdr:to>
    <xdr:cxnSp macro="">
      <xdr:nvCxnSpPr>
        <xdr:cNvPr id="441" name="直線コネクタ 440">
          <a:extLst>
            <a:ext uri="{FF2B5EF4-FFF2-40B4-BE49-F238E27FC236}">
              <a16:creationId xmlns:a16="http://schemas.microsoft.com/office/drawing/2014/main" id="{5F57FC4E-7661-41B0-B5CC-82683417E3F3}"/>
            </a:ext>
          </a:extLst>
        </xdr:cNvPr>
        <xdr:cNvCxnSpPr/>
      </xdr:nvCxnSpPr>
      <xdr:spPr>
        <a:xfrm>
          <a:off x="13703300" y="6170023"/>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53158</xdr:rowOff>
    </xdr:from>
    <xdr:to>
      <xdr:col>67</xdr:col>
      <xdr:colOff>101600</xdr:colOff>
      <xdr:row>35</xdr:row>
      <xdr:rowOff>154758</xdr:rowOff>
    </xdr:to>
    <xdr:sp macro="" textlink="">
      <xdr:nvSpPr>
        <xdr:cNvPr id="442" name="楕円 441">
          <a:extLst>
            <a:ext uri="{FF2B5EF4-FFF2-40B4-BE49-F238E27FC236}">
              <a16:creationId xmlns:a16="http://schemas.microsoft.com/office/drawing/2014/main" id="{3CA89B9A-1329-4267-AB53-489134EEA2DE}"/>
            </a:ext>
          </a:extLst>
        </xdr:cNvPr>
        <xdr:cNvSpPr/>
      </xdr:nvSpPr>
      <xdr:spPr>
        <a:xfrm>
          <a:off x="12763500" y="605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103958</xdr:rowOff>
    </xdr:from>
    <xdr:to>
      <xdr:col>71</xdr:col>
      <xdr:colOff>177800</xdr:colOff>
      <xdr:row>35</xdr:row>
      <xdr:rowOff>169273</xdr:rowOff>
    </xdr:to>
    <xdr:cxnSp macro="">
      <xdr:nvCxnSpPr>
        <xdr:cNvPr id="443" name="直線コネクタ 442">
          <a:extLst>
            <a:ext uri="{FF2B5EF4-FFF2-40B4-BE49-F238E27FC236}">
              <a16:creationId xmlns:a16="http://schemas.microsoft.com/office/drawing/2014/main" id="{BCF9A215-BBAB-4714-A6D6-300C93B930A5}"/>
            </a:ext>
          </a:extLst>
        </xdr:cNvPr>
        <xdr:cNvCxnSpPr/>
      </xdr:nvCxnSpPr>
      <xdr:spPr>
        <a:xfrm>
          <a:off x="12814300" y="610470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6126F6BB-75F7-4216-8FC6-F2B04F8DC47C}"/>
            </a:ext>
          </a:extLst>
        </xdr:cNvPr>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98533</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A9F3E65B-BB34-401A-BD81-0F870771A9E0}"/>
            </a:ext>
          </a:extLst>
        </xdr:cNvPr>
        <xdr:cNvSpPr txBox="1"/>
      </xdr:nvSpPr>
      <xdr:spPr>
        <a:xfrm>
          <a:off x="14389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56268655-BEA6-4F0A-9D52-2087B1C9E591}"/>
            </a:ext>
          </a:extLst>
        </xdr:cNvPr>
        <xdr:cNvSpPr txBox="1"/>
      </xdr:nvSpPr>
      <xdr:spPr>
        <a:xfrm>
          <a:off x="13500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139354</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B60DF4AC-B916-4CB2-A1E8-DE9CB925089B}"/>
            </a:ext>
          </a:extLst>
        </xdr:cNvPr>
        <xdr:cNvSpPr txBox="1"/>
      </xdr:nvSpPr>
      <xdr:spPr>
        <a:xfrm>
          <a:off x="12611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115769</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47F50DB7-2B3E-4C00-8B86-7E0114DC4F9C}"/>
            </a:ext>
          </a:extLst>
        </xdr:cNvPr>
        <xdr:cNvSpPr txBox="1"/>
      </xdr:nvSpPr>
      <xdr:spPr>
        <a:xfrm>
          <a:off x="152660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141894</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0C10FC98-4CBD-4DE5-B694-904030C94BFF}"/>
            </a:ext>
          </a:extLst>
        </xdr:cNvPr>
        <xdr:cNvSpPr txBox="1"/>
      </xdr:nvSpPr>
      <xdr:spPr>
        <a:xfrm>
          <a:off x="14389744" y="5971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65150</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1039B8E6-609B-4302-9E42-6E06F1A15FCA}"/>
            </a:ext>
          </a:extLst>
        </xdr:cNvPr>
        <xdr:cNvSpPr txBox="1"/>
      </xdr:nvSpPr>
      <xdr:spPr>
        <a:xfrm>
          <a:off x="13500744" y="589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171285</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5991B892-9975-43DC-B508-FEB4403C63E8}"/>
            </a:ext>
          </a:extLst>
        </xdr:cNvPr>
        <xdr:cNvSpPr txBox="1"/>
      </xdr:nvSpPr>
      <xdr:spPr>
        <a:xfrm>
          <a:off x="12611744" y="582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3C9E06BC-74BD-4D1A-89F5-58853FBB55B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80A45346-A720-4E0A-8968-39472DDE9BF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9D338AFA-9756-4367-868A-B8F0C215D29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5B15B216-0C8B-4728-94AF-E03F24EBFB6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782EA6B7-2C05-4BDB-B53C-4BA74C526A9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FA23620B-BB5A-42C3-AA02-F953AFC26BA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3DFD94FF-B124-4FBE-BF59-1DF5C327DE5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8C869421-CE7C-4ABC-BFFB-02F853C832B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5029E173-A7E5-47C6-AC64-EDBA25F36D9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34FEB2F5-714F-49CD-915E-8BB7F7B06F9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4195F28C-28B9-4E21-820B-A60119A3DFA4}"/>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D9C203FF-A977-45E0-B917-68D640CEA817}"/>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2C78454E-2518-4C17-8C51-7272768B624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EA6D2416-727E-41DD-8B43-D2FE9801B319}"/>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1F7C2A20-D382-4CC2-AD7D-12D4C3D8EAB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E8E1C7B4-0916-4C32-BCC4-DB62F0719F86}"/>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0C7EFD2D-00AD-4A22-B2D4-25E92ED35DE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DDD0D757-E6DC-4370-8DD0-37FA75B27E1A}"/>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1C8FA49C-9E36-497A-9531-66A950423A7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FF7D028D-172E-4DE1-AC2B-6380CE87728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2ECE9208-CE0B-43D7-B5DF-6855BDCDB36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73" name="直線コネクタ 472">
          <a:extLst>
            <a:ext uri="{FF2B5EF4-FFF2-40B4-BE49-F238E27FC236}">
              <a16:creationId xmlns:a16="http://schemas.microsoft.com/office/drawing/2014/main" id="{44A15666-1947-4A53-801F-753DD48AA191}"/>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6637F699-749C-4D8A-AFBF-AF0814913133}"/>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5" name="直線コネクタ 474">
          <a:extLst>
            <a:ext uri="{FF2B5EF4-FFF2-40B4-BE49-F238E27FC236}">
              <a16:creationId xmlns:a16="http://schemas.microsoft.com/office/drawing/2014/main" id="{46CC2FB3-AE07-4196-B53D-8F1BFD9AA465}"/>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669AE152-5E86-4B56-B0F7-B3D36584E42B}"/>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77" name="直線コネクタ 476">
          <a:extLst>
            <a:ext uri="{FF2B5EF4-FFF2-40B4-BE49-F238E27FC236}">
              <a16:creationId xmlns:a16="http://schemas.microsoft.com/office/drawing/2014/main" id="{7A3F2283-CB4F-4DBB-A9C1-06932341A10E}"/>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122699</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3A898297-53DF-42C0-8EAC-580086CB7F7C}"/>
            </a:ext>
          </a:extLst>
        </xdr:cNvPr>
        <xdr:cNvSpPr txBox="1"/>
      </xdr:nvSpPr>
      <xdr:spPr>
        <a:xfrm>
          <a:off x="22199600" y="663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79" name="フローチャート: 判断 478">
          <a:extLst>
            <a:ext uri="{FF2B5EF4-FFF2-40B4-BE49-F238E27FC236}">
              <a16:creationId xmlns:a16="http://schemas.microsoft.com/office/drawing/2014/main" id="{9E45C66A-9CE8-4D81-B370-FF134BD77217}"/>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80" name="フローチャート: 判断 479">
          <a:extLst>
            <a:ext uri="{FF2B5EF4-FFF2-40B4-BE49-F238E27FC236}">
              <a16:creationId xmlns:a16="http://schemas.microsoft.com/office/drawing/2014/main" id="{01BE21C6-6168-45E4-B8DB-F7D21F34C476}"/>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81" name="フローチャート: 判断 480">
          <a:extLst>
            <a:ext uri="{FF2B5EF4-FFF2-40B4-BE49-F238E27FC236}">
              <a16:creationId xmlns:a16="http://schemas.microsoft.com/office/drawing/2014/main" id="{9CD96953-8D3D-42DB-9C26-A4A461BE9493}"/>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82" name="フローチャート: 判断 481">
          <a:extLst>
            <a:ext uri="{FF2B5EF4-FFF2-40B4-BE49-F238E27FC236}">
              <a16:creationId xmlns:a16="http://schemas.microsoft.com/office/drawing/2014/main" id="{34F30AF3-267B-48EA-8727-3E2D1235D995}"/>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483" name="フローチャート: 判断 482">
          <a:extLst>
            <a:ext uri="{FF2B5EF4-FFF2-40B4-BE49-F238E27FC236}">
              <a16:creationId xmlns:a16="http://schemas.microsoft.com/office/drawing/2014/main" id="{B8CB86DA-B624-4670-9EA8-A22BA6D179A5}"/>
            </a:ext>
          </a:extLst>
        </xdr:cNvPr>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15695288-5CD9-446E-987A-7250B893DCE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32280C5A-1C0E-4469-876B-598DDAE2405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20F18AD7-1616-41A0-AD98-4D198319668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5D0F6555-EA89-4B5A-992B-B8931195D46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EA2CD440-6311-423D-93DC-B73CD87B0B2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66548</xdr:rowOff>
    </xdr:from>
    <xdr:to>
      <xdr:col>116</xdr:col>
      <xdr:colOff>114300</xdr:colOff>
      <xdr:row>38</xdr:row>
      <xdr:rowOff>168148</xdr:rowOff>
    </xdr:to>
    <xdr:sp macro="" textlink="">
      <xdr:nvSpPr>
        <xdr:cNvPr id="489" name="楕円 488">
          <a:extLst>
            <a:ext uri="{FF2B5EF4-FFF2-40B4-BE49-F238E27FC236}">
              <a16:creationId xmlns:a16="http://schemas.microsoft.com/office/drawing/2014/main" id="{4A43F9B8-6FB5-4CFD-A2BB-8D9B52935BDE}"/>
            </a:ext>
          </a:extLst>
        </xdr:cNvPr>
        <xdr:cNvSpPr/>
      </xdr:nvSpPr>
      <xdr:spPr>
        <a:xfrm>
          <a:off x="22110700" y="658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89425</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C50BB491-CCFF-4226-A9AA-D92940149537}"/>
            </a:ext>
          </a:extLst>
        </xdr:cNvPr>
        <xdr:cNvSpPr txBox="1"/>
      </xdr:nvSpPr>
      <xdr:spPr>
        <a:xfrm>
          <a:off x="22199600" y="6433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71120</xdr:rowOff>
    </xdr:from>
    <xdr:to>
      <xdr:col>112</xdr:col>
      <xdr:colOff>38100</xdr:colOff>
      <xdr:row>39</xdr:row>
      <xdr:rowOff>1270</xdr:rowOff>
    </xdr:to>
    <xdr:sp macro="" textlink="">
      <xdr:nvSpPr>
        <xdr:cNvPr id="491" name="楕円 490">
          <a:extLst>
            <a:ext uri="{FF2B5EF4-FFF2-40B4-BE49-F238E27FC236}">
              <a16:creationId xmlns:a16="http://schemas.microsoft.com/office/drawing/2014/main" id="{A620C945-73E4-4675-A776-9B842DD7A69E}"/>
            </a:ext>
          </a:extLst>
        </xdr:cNvPr>
        <xdr:cNvSpPr/>
      </xdr:nvSpPr>
      <xdr:spPr>
        <a:xfrm>
          <a:off x="21272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117348</xdr:rowOff>
    </xdr:from>
    <xdr:to>
      <xdr:col>116</xdr:col>
      <xdr:colOff>63500</xdr:colOff>
      <xdr:row>38</xdr:row>
      <xdr:rowOff>121920</xdr:rowOff>
    </xdr:to>
    <xdr:cxnSp macro="">
      <xdr:nvCxnSpPr>
        <xdr:cNvPr id="492" name="直線コネクタ 491">
          <a:extLst>
            <a:ext uri="{FF2B5EF4-FFF2-40B4-BE49-F238E27FC236}">
              <a16:creationId xmlns:a16="http://schemas.microsoft.com/office/drawing/2014/main" id="{BDDA4870-3431-4768-B39B-2B142E93C6CC}"/>
            </a:ext>
          </a:extLst>
        </xdr:cNvPr>
        <xdr:cNvCxnSpPr/>
      </xdr:nvCxnSpPr>
      <xdr:spPr>
        <a:xfrm flipV="1">
          <a:off x="21323300" y="66324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73406</xdr:rowOff>
    </xdr:from>
    <xdr:to>
      <xdr:col>107</xdr:col>
      <xdr:colOff>101600</xdr:colOff>
      <xdr:row>39</xdr:row>
      <xdr:rowOff>3556</xdr:rowOff>
    </xdr:to>
    <xdr:sp macro="" textlink="">
      <xdr:nvSpPr>
        <xdr:cNvPr id="493" name="楕円 492">
          <a:extLst>
            <a:ext uri="{FF2B5EF4-FFF2-40B4-BE49-F238E27FC236}">
              <a16:creationId xmlns:a16="http://schemas.microsoft.com/office/drawing/2014/main" id="{4223EA04-ED57-4843-AA06-11999C87AAB5}"/>
            </a:ext>
          </a:extLst>
        </xdr:cNvPr>
        <xdr:cNvSpPr/>
      </xdr:nvSpPr>
      <xdr:spPr>
        <a:xfrm>
          <a:off x="20383500" y="658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121920</xdr:rowOff>
    </xdr:from>
    <xdr:to>
      <xdr:col>111</xdr:col>
      <xdr:colOff>177800</xdr:colOff>
      <xdr:row>38</xdr:row>
      <xdr:rowOff>124206</xdr:rowOff>
    </xdr:to>
    <xdr:cxnSp macro="">
      <xdr:nvCxnSpPr>
        <xdr:cNvPr id="494" name="直線コネクタ 493">
          <a:extLst>
            <a:ext uri="{FF2B5EF4-FFF2-40B4-BE49-F238E27FC236}">
              <a16:creationId xmlns:a16="http://schemas.microsoft.com/office/drawing/2014/main" id="{47DA627F-55FE-4C6B-A7B9-910DBAB36289}"/>
            </a:ext>
          </a:extLst>
        </xdr:cNvPr>
        <xdr:cNvCxnSpPr/>
      </xdr:nvCxnSpPr>
      <xdr:spPr>
        <a:xfrm flipV="1">
          <a:off x="20434300" y="663702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77978</xdr:rowOff>
    </xdr:from>
    <xdr:to>
      <xdr:col>102</xdr:col>
      <xdr:colOff>165100</xdr:colOff>
      <xdr:row>39</xdr:row>
      <xdr:rowOff>8128</xdr:rowOff>
    </xdr:to>
    <xdr:sp macro="" textlink="">
      <xdr:nvSpPr>
        <xdr:cNvPr id="495" name="楕円 494">
          <a:extLst>
            <a:ext uri="{FF2B5EF4-FFF2-40B4-BE49-F238E27FC236}">
              <a16:creationId xmlns:a16="http://schemas.microsoft.com/office/drawing/2014/main" id="{75617738-707A-4EE8-8A4B-7E8472F87AC0}"/>
            </a:ext>
          </a:extLst>
        </xdr:cNvPr>
        <xdr:cNvSpPr/>
      </xdr:nvSpPr>
      <xdr:spPr>
        <a:xfrm>
          <a:off x="19494500" y="659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124206</xdr:rowOff>
    </xdr:from>
    <xdr:to>
      <xdr:col>107</xdr:col>
      <xdr:colOff>50800</xdr:colOff>
      <xdr:row>38</xdr:row>
      <xdr:rowOff>128778</xdr:rowOff>
    </xdr:to>
    <xdr:cxnSp macro="">
      <xdr:nvCxnSpPr>
        <xdr:cNvPr id="496" name="直線コネクタ 495">
          <a:extLst>
            <a:ext uri="{FF2B5EF4-FFF2-40B4-BE49-F238E27FC236}">
              <a16:creationId xmlns:a16="http://schemas.microsoft.com/office/drawing/2014/main" id="{1BF928F1-8E2D-4AE6-A7E2-68D25121F826}"/>
            </a:ext>
          </a:extLst>
        </xdr:cNvPr>
        <xdr:cNvCxnSpPr/>
      </xdr:nvCxnSpPr>
      <xdr:spPr>
        <a:xfrm flipV="1">
          <a:off x="19545300" y="663930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80264</xdr:rowOff>
    </xdr:from>
    <xdr:to>
      <xdr:col>98</xdr:col>
      <xdr:colOff>38100</xdr:colOff>
      <xdr:row>39</xdr:row>
      <xdr:rowOff>10414</xdr:rowOff>
    </xdr:to>
    <xdr:sp macro="" textlink="">
      <xdr:nvSpPr>
        <xdr:cNvPr id="497" name="楕円 496">
          <a:extLst>
            <a:ext uri="{FF2B5EF4-FFF2-40B4-BE49-F238E27FC236}">
              <a16:creationId xmlns:a16="http://schemas.microsoft.com/office/drawing/2014/main" id="{C2E9CF64-7C4D-4452-8AEF-1E57C25457ED}"/>
            </a:ext>
          </a:extLst>
        </xdr:cNvPr>
        <xdr:cNvSpPr/>
      </xdr:nvSpPr>
      <xdr:spPr>
        <a:xfrm>
          <a:off x="18605500" y="65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128778</xdr:rowOff>
    </xdr:from>
    <xdr:to>
      <xdr:col>102</xdr:col>
      <xdr:colOff>114300</xdr:colOff>
      <xdr:row>38</xdr:row>
      <xdr:rowOff>131064</xdr:rowOff>
    </xdr:to>
    <xdr:cxnSp macro="">
      <xdr:nvCxnSpPr>
        <xdr:cNvPr id="498" name="直線コネクタ 497">
          <a:extLst>
            <a:ext uri="{FF2B5EF4-FFF2-40B4-BE49-F238E27FC236}">
              <a16:creationId xmlns:a16="http://schemas.microsoft.com/office/drawing/2014/main" id="{9C976FBD-5649-46C3-AE3E-F4B208AA9CA8}"/>
            </a:ext>
          </a:extLst>
        </xdr:cNvPr>
        <xdr:cNvCxnSpPr/>
      </xdr:nvCxnSpPr>
      <xdr:spPr>
        <a:xfrm flipV="1">
          <a:off x="18656300" y="664387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81551</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3BC86020-2A13-4FDB-AE92-357BB41409B7}"/>
            </a:ext>
          </a:extLst>
        </xdr:cNvPr>
        <xdr:cNvSpPr txBox="1"/>
      </xdr:nvSpPr>
      <xdr:spPr>
        <a:xfrm>
          <a:off x="21075727" y="676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76979</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A8B0212F-68C9-4336-B815-CC510339F985}"/>
            </a:ext>
          </a:extLst>
        </xdr:cNvPr>
        <xdr:cNvSpPr txBox="1"/>
      </xdr:nvSpPr>
      <xdr:spPr>
        <a:xfrm>
          <a:off x="20199427" y="676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C4280335-1928-44DD-8B04-E5B8927BE892}"/>
            </a:ext>
          </a:extLst>
        </xdr:cNvPr>
        <xdr:cNvSpPr txBox="1"/>
      </xdr:nvSpPr>
      <xdr:spPr>
        <a:xfrm>
          <a:off x="19310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104411</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624A1EF0-32D0-4DCA-96CA-BE2DEDEA63C2}"/>
            </a:ext>
          </a:extLst>
        </xdr:cNvPr>
        <xdr:cNvSpPr txBox="1"/>
      </xdr:nvSpPr>
      <xdr:spPr>
        <a:xfrm>
          <a:off x="18421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17797</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A66461EB-1ACF-40BD-9DE7-5C36A28B753D}"/>
            </a:ext>
          </a:extLst>
        </xdr:cNvPr>
        <xdr:cNvSpPr txBox="1"/>
      </xdr:nvSpPr>
      <xdr:spPr>
        <a:xfrm>
          <a:off x="210757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20083</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06E516CB-F9A9-4ACD-A7B9-270892B7F5B7}"/>
            </a:ext>
          </a:extLst>
        </xdr:cNvPr>
        <xdr:cNvSpPr txBox="1"/>
      </xdr:nvSpPr>
      <xdr:spPr>
        <a:xfrm>
          <a:off x="20199427" y="636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24655</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BB4F8FD2-99DA-408A-8B84-1B2D0C034E1C}"/>
            </a:ext>
          </a:extLst>
        </xdr:cNvPr>
        <xdr:cNvSpPr txBox="1"/>
      </xdr:nvSpPr>
      <xdr:spPr>
        <a:xfrm>
          <a:off x="19310427" y="636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26941</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D989617F-C3AC-4FB3-9CE7-D811B241AA31}"/>
            </a:ext>
          </a:extLst>
        </xdr:cNvPr>
        <xdr:cNvSpPr txBox="1"/>
      </xdr:nvSpPr>
      <xdr:spPr>
        <a:xfrm>
          <a:off x="18421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33912427-9C2D-4CE9-9CD7-C0412B443E9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8804B79F-E68F-468B-8045-6A673700669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E4A6752A-AFFD-4C43-9B20-F5C87292DA7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96F81AB8-71E2-494E-B968-B5599ECB48B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4112ED77-811F-4AED-98B2-B5C7B5C69DB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92725446-6786-47F8-B9FE-4AE527B99FD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0C4998BE-1FFF-4B97-92D9-E423453AA7C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06CC3C1B-660E-4E67-8722-673DC12E70A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82A88416-CF9F-43AA-9E53-703C9A79F63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2E182D61-0260-417B-A16A-3592978B851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4D82E1D1-8A4B-41B7-B943-60691DD67D0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EDAC3680-C6E8-4BBC-851A-E4246F39B10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a:extLst>
            <a:ext uri="{FF2B5EF4-FFF2-40B4-BE49-F238E27FC236}">
              <a16:creationId xmlns:a16="http://schemas.microsoft.com/office/drawing/2014/main" id="{E1FB7571-4A62-4833-B487-1B82830B1E1B}"/>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E96D6D0F-602E-4996-B7BC-B56DDD5535A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6C457630-0954-4926-91E4-1141FC14186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207A0488-CB28-4766-8AED-D6F9710BFEC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DCD60CE3-78C8-4E5F-898B-BCDEC14A93D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C08946C5-2082-4B7F-AAF5-E679FC573C6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E9CBF3BF-7D83-46A5-93A1-9CEA9911799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88D93B5A-2D2D-4E67-A374-EE1A07CDF90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0F8251FD-F53E-4097-8320-389CAEE5D10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FFD0A15C-EDC9-4E11-9EA2-C4C6F9691AF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a:extLst>
            <a:ext uri="{FF2B5EF4-FFF2-40B4-BE49-F238E27FC236}">
              <a16:creationId xmlns:a16="http://schemas.microsoft.com/office/drawing/2014/main" id="{4553C55E-9C90-40D4-93BB-E7083C645CAA}"/>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BD218EC8-F9C0-42BA-9A98-8789F5DF518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E9CDE163-F4D8-4C97-AF8B-EFDDD46AE246}"/>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4F62DBB0-3E0B-4823-B83C-71D50C69927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33" name="直線コネクタ 532">
          <a:extLst>
            <a:ext uri="{FF2B5EF4-FFF2-40B4-BE49-F238E27FC236}">
              <a16:creationId xmlns:a16="http://schemas.microsoft.com/office/drawing/2014/main" id="{E5CDCE09-7C46-4642-B2DB-503D212E18B3}"/>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1A2CA3E3-4904-4B2C-99A6-83FEE25B0611}"/>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35" name="直線コネクタ 534">
          <a:extLst>
            <a:ext uri="{FF2B5EF4-FFF2-40B4-BE49-F238E27FC236}">
              <a16:creationId xmlns:a16="http://schemas.microsoft.com/office/drawing/2014/main" id="{16833D68-368F-496B-BFE2-070233CE257C}"/>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99F18AC2-F2D9-412C-B08E-BD69E4A3DB1F}"/>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7" name="直線コネクタ 536">
          <a:extLst>
            <a:ext uri="{FF2B5EF4-FFF2-40B4-BE49-F238E27FC236}">
              <a16:creationId xmlns:a16="http://schemas.microsoft.com/office/drawing/2014/main" id="{D13146C1-64B0-4937-B66C-A8DBC6B7C806}"/>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5F3113EA-2FB3-4419-8850-DB1626AAA276}"/>
            </a:ext>
          </a:extLst>
        </xdr:cNvPr>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39" name="フローチャート: 判断 538">
          <a:extLst>
            <a:ext uri="{FF2B5EF4-FFF2-40B4-BE49-F238E27FC236}">
              <a16:creationId xmlns:a16="http://schemas.microsoft.com/office/drawing/2014/main" id="{FE778C91-5E0C-4FF0-BB05-946418C34FD7}"/>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40" name="フローチャート: 判断 539">
          <a:extLst>
            <a:ext uri="{FF2B5EF4-FFF2-40B4-BE49-F238E27FC236}">
              <a16:creationId xmlns:a16="http://schemas.microsoft.com/office/drawing/2014/main" id="{0229AA45-F4D1-4CFE-969E-1FD9C8121930}"/>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1" name="フローチャート: 判断 540">
          <a:extLst>
            <a:ext uri="{FF2B5EF4-FFF2-40B4-BE49-F238E27FC236}">
              <a16:creationId xmlns:a16="http://schemas.microsoft.com/office/drawing/2014/main" id="{FDE21E2E-8080-4EDD-B522-308D405FA71F}"/>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42" name="フローチャート: 判断 541">
          <a:extLst>
            <a:ext uri="{FF2B5EF4-FFF2-40B4-BE49-F238E27FC236}">
              <a16:creationId xmlns:a16="http://schemas.microsoft.com/office/drawing/2014/main" id="{5E1BD473-1019-4F45-A002-03FF64DBE0D5}"/>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543" name="フローチャート: 判断 542">
          <a:extLst>
            <a:ext uri="{FF2B5EF4-FFF2-40B4-BE49-F238E27FC236}">
              <a16:creationId xmlns:a16="http://schemas.microsoft.com/office/drawing/2014/main" id="{F2C87A5B-E02D-4D06-B6E8-AAB91CF300D9}"/>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85E39AF6-E1F2-4F10-8CFF-7455FB05E3F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E8CC8F5D-5AD1-4041-8CEA-117E6FFDFEC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CD269852-1775-49CF-BD40-FE0F96C59E3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5EC62446-B21F-419B-87FD-80E89828A51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5A089E0B-9A28-49A7-8BF5-1A336E000C1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549" name="楕円 548">
          <a:extLst>
            <a:ext uri="{FF2B5EF4-FFF2-40B4-BE49-F238E27FC236}">
              <a16:creationId xmlns:a16="http://schemas.microsoft.com/office/drawing/2014/main" id="{45958780-1EFC-448E-99A0-8DD524595197}"/>
            </a:ext>
          </a:extLst>
        </xdr:cNvPr>
        <xdr:cNvSpPr/>
      </xdr:nvSpPr>
      <xdr:spPr>
        <a:xfrm>
          <a:off x="162687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82749</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6B4B509D-6D6B-4D3B-AF94-C7608995EAD0}"/>
            </a:ext>
          </a:extLst>
        </xdr:cNvPr>
        <xdr:cNvSpPr txBox="1"/>
      </xdr:nvSpPr>
      <xdr:spPr>
        <a:xfrm>
          <a:off x="16357600"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19413</xdr:rowOff>
    </xdr:from>
    <xdr:to>
      <xdr:col>81</xdr:col>
      <xdr:colOff>101600</xdr:colOff>
      <xdr:row>59</xdr:row>
      <xdr:rowOff>121013</xdr:rowOff>
    </xdr:to>
    <xdr:sp macro="" textlink="">
      <xdr:nvSpPr>
        <xdr:cNvPr id="551" name="楕円 550">
          <a:extLst>
            <a:ext uri="{FF2B5EF4-FFF2-40B4-BE49-F238E27FC236}">
              <a16:creationId xmlns:a16="http://schemas.microsoft.com/office/drawing/2014/main" id="{16C997A1-465B-4D41-B385-001222A33E46}"/>
            </a:ext>
          </a:extLst>
        </xdr:cNvPr>
        <xdr:cNvSpPr/>
      </xdr:nvSpPr>
      <xdr:spPr>
        <a:xfrm>
          <a:off x="154305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70213</xdr:rowOff>
    </xdr:from>
    <xdr:to>
      <xdr:col>85</xdr:col>
      <xdr:colOff>127000</xdr:colOff>
      <xdr:row>59</xdr:row>
      <xdr:rowOff>155122</xdr:rowOff>
    </xdr:to>
    <xdr:cxnSp macro="">
      <xdr:nvCxnSpPr>
        <xdr:cNvPr id="552" name="直線コネクタ 551">
          <a:extLst>
            <a:ext uri="{FF2B5EF4-FFF2-40B4-BE49-F238E27FC236}">
              <a16:creationId xmlns:a16="http://schemas.microsoft.com/office/drawing/2014/main" id="{4594BB29-F28A-46E0-946C-0410F1F33FA7}"/>
            </a:ext>
          </a:extLst>
        </xdr:cNvPr>
        <xdr:cNvCxnSpPr/>
      </xdr:nvCxnSpPr>
      <xdr:spPr>
        <a:xfrm>
          <a:off x="15481300" y="10185763"/>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48804</xdr:rowOff>
    </xdr:from>
    <xdr:to>
      <xdr:col>76</xdr:col>
      <xdr:colOff>165100</xdr:colOff>
      <xdr:row>59</xdr:row>
      <xdr:rowOff>150404</xdr:rowOff>
    </xdr:to>
    <xdr:sp macro="" textlink="">
      <xdr:nvSpPr>
        <xdr:cNvPr id="553" name="楕円 552">
          <a:extLst>
            <a:ext uri="{FF2B5EF4-FFF2-40B4-BE49-F238E27FC236}">
              <a16:creationId xmlns:a16="http://schemas.microsoft.com/office/drawing/2014/main" id="{3D15DCA5-98E0-4AEE-BF9C-FE1921CB17CE}"/>
            </a:ext>
          </a:extLst>
        </xdr:cNvPr>
        <xdr:cNvSpPr/>
      </xdr:nvSpPr>
      <xdr:spPr>
        <a:xfrm>
          <a:off x="14541500" y="1016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70213</xdr:rowOff>
    </xdr:from>
    <xdr:to>
      <xdr:col>81</xdr:col>
      <xdr:colOff>50800</xdr:colOff>
      <xdr:row>59</xdr:row>
      <xdr:rowOff>99604</xdr:rowOff>
    </xdr:to>
    <xdr:cxnSp macro="">
      <xdr:nvCxnSpPr>
        <xdr:cNvPr id="554" name="直線コネクタ 553">
          <a:extLst>
            <a:ext uri="{FF2B5EF4-FFF2-40B4-BE49-F238E27FC236}">
              <a16:creationId xmlns:a16="http://schemas.microsoft.com/office/drawing/2014/main" id="{C284DDFA-F25B-4552-91C5-C35BF8091784}"/>
            </a:ext>
          </a:extLst>
        </xdr:cNvPr>
        <xdr:cNvCxnSpPr/>
      </xdr:nvCxnSpPr>
      <xdr:spPr>
        <a:xfrm flipV="1">
          <a:off x="14592300" y="1018576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132080</xdr:rowOff>
    </xdr:from>
    <xdr:to>
      <xdr:col>72</xdr:col>
      <xdr:colOff>38100</xdr:colOff>
      <xdr:row>59</xdr:row>
      <xdr:rowOff>62230</xdr:rowOff>
    </xdr:to>
    <xdr:sp macro="" textlink="">
      <xdr:nvSpPr>
        <xdr:cNvPr id="555" name="楕円 554">
          <a:extLst>
            <a:ext uri="{FF2B5EF4-FFF2-40B4-BE49-F238E27FC236}">
              <a16:creationId xmlns:a16="http://schemas.microsoft.com/office/drawing/2014/main" id="{E1CE0C6E-F708-479E-8287-C2F3A77ACB35}"/>
            </a:ext>
          </a:extLst>
        </xdr:cNvPr>
        <xdr:cNvSpPr/>
      </xdr:nvSpPr>
      <xdr:spPr>
        <a:xfrm>
          <a:off x="13652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11430</xdr:rowOff>
    </xdr:from>
    <xdr:to>
      <xdr:col>76</xdr:col>
      <xdr:colOff>114300</xdr:colOff>
      <xdr:row>59</xdr:row>
      <xdr:rowOff>99604</xdr:rowOff>
    </xdr:to>
    <xdr:cxnSp macro="">
      <xdr:nvCxnSpPr>
        <xdr:cNvPr id="556" name="直線コネクタ 555">
          <a:extLst>
            <a:ext uri="{FF2B5EF4-FFF2-40B4-BE49-F238E27FC236}">
              <a16:creationId xmlns:a16="http://schemas.microsoft.com/office/drawing/2014/main" id="{6CB89F48-F147-441F-9657-3F233D549368}"/>
            </a:ext>
          </a:extLst>
        </xdr:cNvPr>
        <xdr:cNvCxnSpPr/>
      </xdr:nvCxnSpPr>
      <xdr:spPr>
        <a:xfrm>
          <a:off x="13703300" y="10126980"/>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99423</xdr:rowOff>
    </xdr:from>
    <xdr:to>
      <xdr:col>67</xdr:col>
      <xdr:colOff>101600</xdr:colOff>
      <xdr:row>59</xdr:row>
      <xdr:rowOff>29573</xdr:rowOff>
    </xdr:to>
    <xdr:sp macro="" textlink="">
      <xdr:nvSpPr>
        <xdr:cNvPr id="557" name="楕円 556">
          <a:extLst>
            <a:ext uri="{FF2B5EF4-FFF2-40B4-BE49-F238E27FC236}">
              <a16:creationId xmlns:a16="http://schemas.microsoft.com/office/drawing/2014/main" id="{40C52F97-F7FB-4A26-9866-B1CE240A1BBF}"/>
            </a:ext>
          </a:extLst>
        </xdr:cNvPr>
        <xdr:cNvSpPr/>
      </xdr:nvSpPr>
      <xdr:spPr>
        <a:xfrm>
          <a:off x="12763500" y="100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150223</xdr:rowOff>
    </xdr:from>
    <xdr:to>
      <xdr:col>71</xdr:col>
      <xdr:colOff>177800</xdr:colOff>
      <xdr:row>59</xdr:row>
      <xdr:rowOff>11430</xdr:rowOff>
    </xdr:to>
    <xdr:cxnSp macro="">
      <xdr:nvCxnSpPr>
        <xdr:cNvPr id="558" name="直線コネクタ 557">
          <a:extLst>
            <a:ext uri="{FF2B5EF4-FFF2-40B4-BE49-F238E27FC236}">
              <a16:creationId xmlns:a16="http://schemas.microsoft.com/office/drawing/2014/main" id="{D874B64C-6F1A-4E55-A988-5017CA039209}"/>
            </a:ext>
          </a:extLst>
        </xdr:cNvPr>
        <xdr:cNvCxnSpPr/>
      </xdr:nvCxnSpPr>
      <xdr:spPr>
        <a:xfrm>
          <a:off x="12814300" y="1009432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151328</xdr:rowOff>
    </xdr:from>
    <xdr:ext cx="405111" cy="259045"/>
    <xdr:sp macro="" textlink="">
      <xdr:nvSpPr>
        <xdr:cNvPr id="559" name="n_1aveValue【学校施設】&#10;有形固定資産減価償却率">
          <a:extLst>
            <a:ext uri="{FF2B5EF4-FFF2-40B4-BE49-F238E27FC236}">
              <a16:creationId xmlns:a16="http://schemas.microsoft.com/office/drawing/2014/main" id="{39416310-174A-4908-BC0D-99BC9F95F599}"/>
            </a:ext>
          </a:extLst>
        </xdr:cNvPr>
        <xdr:cNvSpPr txBox="1"/>
      </xdr:nvSpPr>
      <xdr:spPr>
        <a:xfrm>
          <a:off x="15266044"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560" name="n_2aveValue【学校施設】&#10;有形固定資産減価償却率">
          <a:extLst>
            <a:ext uri="{FF2B5EF4-FFF2-40B4-BE49-F238E27FC236}">
              <a16:creationId xmlns:a16="http://schemas.microsoft.com/office/drawing/2014/main" id="{6789E637-062D-4D20-886D-BA746588227F}"/>
            </a:ext>
          </a:extLst>
        </xdr:cNvPr>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118671</xdr:rowOff>
    </xdr:from>
    <xdr:ext cx="405111" cy="259045"/>
    <xdr:sp macro="" textlink="">
      <xdr:nvSpPr>
        <xdr:cNvPr id="561" name="n_3aveValue【学校施設】&#10;有形固定資産減価償却率">
          <a:extLst>
            <a:ext uri="{FF2B5EF4-FFF2-40B4-BE49-F238E27FC236}">
              <a16:creationId xmlns:a16="http://schemas.microsoft.com/office/drawing/2014/main" id="{25A8F8F5-1F60-4741-B50B-73CD5004C898}"/>
            </a:ext>
          </a:extLst>
        </xdr:cNvPr>
        <xdr:cNvSpPr txBox="1"/>
      </xdr:nvSpPr>
      <xdr:spPr>
        <a:xfrm>
          <a:off x="13500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86014</xdr:rowOff>
    </xdr:from>
    <xdr:ext cx="405111" cy="259045"/>
    <xdr:sp macro="" textlink="">
      <xdr:nvSpPr>
        <xdr:cNvPr id="562" name="n_4aveValue【学校施設】&#10;有形固定資産減価償却率">
          <a:extLst>
            <a:ext uri="{FF2B5EF4-FFF2-40B4-BE49-F238E27FC236}">
              <a16:creationId xmlns:a16="http://schemas.microsoft.com/office/drawing/2014/main" id="{C46AD35B-AFC4-48C6-A614-B945387FAFC7}"/>
            </a:ext>
          </a:extLst>
        </xdr:cNvPr>
        <xdr:cNvSpPr txBox="1"/>
      </xdr:nvSpPr>
      <xdr:spPr>
        <a:xfrm>
          <a:off x="12611744" y="102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137540</xdr:rowOff>
    </xdr:from>
    <xdr:ext cx="405111" cy="259045"/>
    <xdr:sp macro="" textlink="">
      <xdr:nvSpPr>
        <xdr:cNvPr id="563" name="n_1mainValue【学校施設】&#10;有形固定資産減価償却率">
          <a:extLst>
            <a:ext uri="{FF2B5EF4-FFF2-40B4-BE49-F238E27FC236}">
              <a16:creationId xmlns:a16="http://schemas.microsoft.com/office/drawing/2014/main" id="{FF90A208-FA5B-45EA-AD21-46B99E1DDA43}"/>
            </a:ext>
          </a:extLst>
        </xdr:cNvPr>
        <xdr:cNvSpPr txBox="1"/>
      </xdr:nvSpPr>
      <xdr:spPr>
        <a:xfrm>
          <a:off x="152660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141531</xdr:rowOff>
    </xdr:from>
    <xdr:ext cx="405111" cy="259045"/>
    <xdr:sp macro="" textlink="">
      <xdr:nvSpPr>
        <xdr:cNvPr id="564" name="n_2mainValue【学校施設】&#10;有形固定資産減価償却率">
          <a:extLst>
            <a:ext uri="{FF2B5EF4-FFF2-40B4-BE49-F238E27FC236}">
              <a16:creationId xmlns:a16="http://schemas.microsoft.com/office/drawing/2014/main" id="{2C5596AA-B4BC-49DE-990A-B3F1E074D67E}"/>
            </a:ext>
          </a:extLst>
        </xdr:cNvPr>
        <xdr:cNvSpPr txBox="1"/>
      </xdr:nvSpPr>
      <xdr:spPr>
        <a:xfrm>
          <a:off x="14389744" y="1025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78757</xdr:rowOff>
    </xdr:from>
    <xdr:ext cx="405111" cy="259045"/>
    <xdr:sp macro="" textlink="">
      <xdr:nvSpPr>
        <xdr:cNvPr id="565" name="n_3mainValue【学校施設】&#10;有形固定資産減価償却率">
          <a:extLst>
            <a:ext uri="{FF2B5EF4-FFF2-40B4-BE49-F238E27FC236}">
              <a16:creationId xmlns:a16="http://schemas.microsoft.com/office/drawing/2014/main" id="{73B1CABB-F9AD-4A44-857D-A030A53A8F98}"/>
            </a:ext>
          </a:extLst>
        </xdr:cNvPr>
        <xdr:cNvSpPr txBox="1"/>
      </xdr:nvSpPr>
      <xdr:spPr>
        <a:xfrm>
          <a:off x="13500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46100</xdr:rowOff>
    </xdr:from>
    <xdr:ext cx="405111" cy="259045"/>
    <xdr:sp macro="" textlink="">
      <xdr:nvSpPr>
        <xdr:cNvPr id="566" name="n_4mainValue【学校施設】&#10;有形固定資産減価償却率">
          <a:extLst>
            <a:ext uri="{FF2B5EF4-FFF2-40B4-BE49-F238E27FC236}">
              <a16:creationId xmlns:a16="http://schemas.microsoft.com/office/drawing/2014/main" id="{88E0552D-5E37-49B7-95FC-DBD259A0809F}"/>
            </a:ext>
          </a:extLst>
        </xdr:cNvPr>
        <xdr:cNvSpPr txBox="1"/>
      </xdr:nvSpPr>
      <xdr:spPr>
        <a:xfrm>
          <a:off x="12611744" y="981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1F388737-BE2D-4E1B-9478-01E00FB1C3C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B05B54DF-6702-4506-90C8-3EB933AC7CC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17C2DDF4-97CC-46C8-BB02-F8A59F21D2C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66788223-23D3-43CB-AA52-E9372AD055E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B946CA8F-511D-4351-8BF8-246FB45D96C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2DF9547E-3FF8-4405-92CB-D66A5F4FBC1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89249D8B-EDE6-4394-8EBD-C38011EDDB9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35EB7801-43FF-4862-B2AD-86F839B7BE2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A59FBDF7-4D82-4F67-BD09-3B86365944F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295F49F4-FECC-457C-9E8F-3F62E295AD9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9FC21E26-1195-4E34-B711-B3C06AC8552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7EF3F7DA-0592-4EFF-835B-A64037FB28F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2D4171A0-D048-4B77-9D16-6FE862DD00F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70EAF455-AA56-40B5-B238-66A2B2981D3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D1E50B8D-E715-4737-AE5A-26A23576CE5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4A03C42E-8B6E-458A-A554-C9E052ADE0C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564C0315-CBE5-4C12-A4CA-11FFDFD2B5B2}"/>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6527292A-EE48-4EBD-9105-16FF75F37F8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A3C03470-55B0-44CE-9116-7ED3789F96A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AAF8F8D8-DB0F-4ED3-8613-60F5963247B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02035619-8B05-4073-A103-0570E73B243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a:extLst>
            <a:ext uri="{FF2B5EF4-FFF2-40B4-BE49-F238E27FC236}">
              <a16:creationId xmlns:a16="http://schemas.microsoft.com/office/drawing/2014/main" id="{8E2CFA05-44D3-44F8-B498-B67B3DEAA72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B721ECBF-4750-411B-9237-367667CE15A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90" name="直線コネクタ 589">
          <a:extLst>
            <a:ext uri="{FF2B5EF4-FFF2-40B4-BE49-F238E27FC236}">
              <a16:creationId xmlns:a16="http://schemas.microsoft.com/office/drawing/2014/main" id="{97CD279C-653B-44AA-AD5C-6C50E6B86568}"/>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91" name="【学校施設】&#10;一人当たり面積最小値テキスト">
          <a:extLst>
            <a:ext uri="{FF2B5EF4-FFF2-40B4-BE49-F238E27FC236}">
              <a16:creationId xmlns:a16="http://schemas.microsoft.com/office/drawing/2014/main" id="{A6DEAC4F-9DD9-4F8C-8C80-5382C4D37477}"/>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92" name="直線コネクタ 591">
          <a:extLst>
            <a:ext uri="{FF2B5EF4-FFF2-40B4-BE49-F238E27FC236}">
              <a16:creationId xmlns:a16="http://schemas.microsoft.com/office/drawing/2014/main" id="{ACE7A89C-A2C8-4F64-9569-F70945EFA51B}"/>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3" name="【学校施設】&#10;一人当たり面積最大値テキスト">
          <a:extLst>
            <a:ext uri="{FF2B5EF4-FFF2-40B4-BE49-F238E27FC236}">
              <a16:creationId xmlns:a16="http://schemas.microsoft.com/office/drawing/2014/main" id="{6AC211E1-3616-4E13-BDD3-EF5DB95AE33D}"/>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4" name="直線コネクタ 593">
          <a:extLst>
            <a:ext uri="{FF2B5EF4-FFF2-40B4-BE49-F238E27FC236}">
              <a16:creationId xmlns:a16="http://schemas.microsoft.com/office/drawing/2014/main" id="{B5FBAD2C-B821-4D19-9698-AFE1D676B95F}"/>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113237</xdr:rowOff>
    </xdr:from>
    <xdr:ext cx="469744" cy="259045"/>
    <xdr:sp macro="" textlink="">
      <xdr:nvSpPr>
        <xdr:cNvPr id="595" name="【学校施設】&#10;一人当たり面積平均値テキスト">
          <a:extLst>
            <a:ext uri="{FF2B5EF4-FFF2-40B4-BE49-F238E27FC236}">
              <a16:creationId xmlns:a16="http://schemas.microsoft.com/office/drawing/2014/main" id="{D0E7C1B5-36C3-4C9D-A5DA-6728361DD1B1}"/>
            </a:ext>
          </a:extLst>
        </xdr:cNvPr>
        <xdr:cNvSpPr txBox="1"/>
      </xdr:nvSpPr>
      <xdr:spPr>
        <a:xfrm>
          <a:off x="22199600" y="10400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6" name="フローチャート: 判断 595">
          <a:extLst>
            <a:ext uri="{FF2B5EF4-FFF2-40B4-BE49-F238E27FC236}">
              <a16:creationId xmlns:a16="http://schemas.microsoft.com/office/drawing/2014/main" id="{13D4790D-F599-4183-9130-B0E4A151B4BD}"/>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7" name="フローチャート: 判断 596">
          <a:extLst>
            <a:ext uri="{FF2B5EF4-FFF2-40B4-BE49-F238E27FC236}">
              <a16:creationId xmlns:a16="http://schemas.microsoft.com/office/drawing/2014/main" id="{08F310D7-289F-4ED0-96A2-BA47F5A37C70}"/>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8" name="フローチャート: 判断 597">
          <a:extLst>
            <a:ext uri="{FF2B5EF4-FFF2-40B4-BE49-F238E27FC236}">
              <a16:creationId xmlns:a16="http://schemas.microsoft.com/office/drawing/2014/main" id="{6F1A5DB0-499A-42D0-B1E6-E43C43F388DE}"/>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99" name="フローチャート: 判断 598">
          <a:extLst>
            <a:ext uri="{FF2B5EF4-FFF2-40B4-BE49-F238E27FC236}">
              <a16:creationId xmlns:a16="http://schemas.microsoft.com/office/drawing/2014/main" id="{DF9E2BCB-F46A-4605-B610-914C8E9B40BF}"/>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00" name="フローチャート: 判断 599">
          <a:extLst>
            <a:ext uri="{FF2B5EF4-FFF2-40B4-BE49-F238E27FC236}">
              <a16:creationId xmlns:a16="http://schemas.microsoft.com/office/drawing/2014/main" id="{AA913DC1-F323-4C8F-93FF-8B1FBB69C889}"/>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9A7EC4A-54BC-4712-9654-CBD2447CB82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E48EF274-5A8A-43CB-A19B-4DEC35E4F40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D47517F8-7824-4B22-8549-F1EEEA32612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392F8DE-983C-4749-B755-0A7AA321B7E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5F452570-3E15-4BBA-A65F-BCDF259ACCE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36830</xdr:rowOff>
    </xdr:from>
    <xdr:to>
      <xdr:col>116</xdr:col>
      <xdr:colOff>114300</xdr:colOff>
      <xdr:row>62</xdr:row>
      <xdr:rowOff>138430</xdr:rowOff>
    </xdr:to>
    <xdr:sp macro="" textlink="">
      <xdr:nvSpPr>
        <xdr:cNvPr id="606" name="楕円 605">
          <a:extLst>
            <a:ext uri="{FF2B5EF4-FFF2-40B4-BE49-F238E27FC236}">
              <a16:creationId xmlns:a16="http://schemas.microsoft.com/office/drawing/2014/main" id="{9E9E6123-8116-4D44-AD98-AC49F2391378}"/>
            </a:ext>
          </a:extLst>
        </xdr:cNvPr>
        <xdr:cNvSpPr/>
      </xdr:nvSpPr>
      <xdr:spPr>
        <a:xfrm>
          <a:off x="221107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123207</xdr:rowOff>
    </xdr:from>
    <xdr:ext cx="469744" cy="259045"/>
    <xdr:sp macro="" textlink="">
      <xdr:nvSpPr>
        <xdr:cNvPr id="607" name="【学校施設】&#10;一人当たり面積該当値テキスト">
          <a:extLst>
            <a:ext uri="{FF2B5EF4-FFF2-40B4-BE49-F238E27FC236}">
              <a16:creationId xmlns:a16="http://schemas.microsoft.com/office/drawing/2014/main" id="{C1A67BA9-0966-4F77-96F6-46EC21C57D4E}"/>
            </a:ext>
          </a:extLst>
        </xdr:cNvPr>
        <xdr:cNvSpPr txBox="1"/>
      </xdr:nvSpPr>
      <xdr:spPr>
        <a:xfrm>
          <a:off x="22199600" y="1058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40259</xdr:rowOff>
    </xdr:from>
    <xdr:to>
      <xdr:col>112</xdr:col>
      <xdr:colOff>38100</xdr:colOff>
      <xdr:row>62</xdr:row>
      <xdr:rowOff>141859</xdr:rowOff>
    </xdr:to>
    <xdr:sp macro="" textlink="">
      <xdr:nvSpPr>
        <xdr:cNvPr id="608" name="楕円 607">
          <a:extLst>
            <a:ext uri="{FF2B5EF4-FFF2-40B4-BE49-F238E27FC236}">
              <a16:creationId xmlns:a16="http://schemas.microsoft.com/office/drawing/2014/main" id="{AA133434-D035-498D-9484-55F61C4C3D1C}"/>
            </a:ext>
          </a:extLst>
        </xdr:cNvPr>
        <xdr:cNvSpPr/>
      </xdr:nvSpPr>
      <xdr:spPr>
        <a:xfrm>
          <a:off x="21272500" y="1067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87630</xdr:rowOff>
    </xdr:from>
    <xdr:to>
      <xdr:col>116</xdr:col>
      <xdr:colOff>63500</xdr:colOff>
      <xdr:row>62</xdr:row>
      <xdr:rowOff>91059</xdr:rowOff>
    </xdr:to>
    <xdr:cxnSp macro="">
      <xdr:nvCxnSpPr>
        <xdr:cNvPr id="609" name="直線コネクタ 608">
          <a:extLst>
            <a:ext uri="{FF2B5EF4-FFF2-40B4-BE49-F238E27FC236}">
              <a16:creationId xmlns:a16="http://schemas.microsoft.com/office/drawing/2014/main" id="{97EBD303-7AF9-4298-B551-2F91B53605B9}"/>
            </a:ext>
          </a:extLst>
        </xdr:cNvPr>
        <xdr:cNvCxnSpPr/>
      </xdr:nvCxnSpPr>
      <xdr:spPr>
        <a:xfrm flipV="1">
          <a:off x="21323300" y="10717530"/>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44450</xdr:rowOff>
    </xdr:from>
    <xdr:to>
      <xdr:col>107</xdr:col>
      <xdr:colOff>101600</xdr:colOff>
      <xdr:row>62</xdr:row>
      <xdr:rowOff>146050</xdr:rowOff>
    </xdr:to>
    <xdr:sp macro="" textlink="">
      <xdr:nvSpPr>
        <xdr:cNvPr id="610" name="楕円 609">
          <a:extLst>
            <a:ext uri="{FF2B5EF4-FFF2-40B4-BE49-F238E27FC236}">
              <a16:creationId xmlns:a16="http://schemas.microsoft.com/office/drawing/2014/main" id="{6A9FE8B3-37EE-4176-B86F-D26741E418A1}"/>
            </a:ext>
          </a:extLst>
        </xdr:cNvPr>
        <xdr:cNvSpPr/>
      </xdr:nvSpPr>
      <xdr:spPr>
        <a:xfrm>
          <a:off x="20383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91059</xdr:rowOff>
    </xdr:from>
    <xdr:to>
      <xdr:col>111</xdr:col>
      <xdr:colOff>177800</xdr:colOff>
      <xdr:row>62</xdr:row>
      <xdr:rowOff>95250</xdr:rowOff>
    </xdr:to>
    <xdr:cxnSp macro="">
      <xdr:nvCxnSpPr>
        <xdr:cNvPr id="611" name="直線コネクタ 610">
          <a:extLst>
            <a:ext uri="{FF2B5EF4-FFF2-40B4-BE49-F238E27FC236}">
              <a16:creationId xmlns:a16="http://schemas.microsoft.com/office/drawing/2014/main" id="{2ED4B745-850F-4C0E-9B39-F4DB46627589}"/>
            </a:ext>
          </a:extLst>
        </xdr:cNvPr>
        <xdr:cNvCxnSpPr/>
      </xdr:nvCxnSpPr>
      <xdr:spPr>
        <a:xfrm flipV="1">
          <a:off x="20434300" y="10720959"/>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47117</xdr:rowOff>
    </xdr:from>
    <xdr:to>
      <xdr:col>102</xdr:col>
      <xdr:colOff>165100</xdr:colOff>
      <xdr:row>62</xdr:row>
      <xdr:rowOff>148717</xdr:rowOff>
    </xdr:to>
    <xdr:sp macro="" textlink="">
      <xdr:nvSpPr>
        <xdr:cNvPr id="612" name="楕円 611">
          <a:extLst>
            <a:ext uri="{FF2B5EF4-FFF2-40B4-BE49-F238E27FC236}">
              <a16:creationId xmlns:a16="http://schemas.microsoft.com/office/drawing/2014/main" id="{8E86B7A1-3547-4D21-A714-CDE3EEDC14CE}"/>
            </a:ext>
          </a:extLst>
        </xdr:cNvPr>
        <xdr:cNvSpPr/>
      </xdr:nvSpPr>
      <xdr:spPr>
        <a:xfrm>
          <a:off x="19494500" y="1067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95250</xdr:rowOff>
    </xdr:from>
    <xdr:to>
      <xdr:col>107</xdr:col>
      <xdr:colOff>50800</xdr:colOff>
      <xdr:row>62</xdr:row>
      <xdr:rowOff>97917</xdr:rowOff>
    </xdr:to>
    <xdr:cxnSp macro="">
      <xdr:nvCxnSpPr>
        <xdr:cNvPr id="613" name="直線コネクタ 612">
          <a:extLst>
            <a:ext uri="{FF2B5EF4-FFF2-40B4-BE49-F238E27FC236}">
              <a16:creationId xmlns:a16="http://schemas.microsoft.com/office/drawing/2014/main" id="{A8806CB7-7532-42BA-B751-434FE94622E2}"/>
            </a:ext>
          </a:extLst>
        </xdr:cNvPr>
        <xdr:cNvCxnSpPr/>
      </xdr:nvCxnSpPr>
      <xdr:spPr>
        <a:xfrm flipV="1">
          <a:off x="19545300" y="10725150"/>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48641</xdr:rowOff>
    </xdr:from>
    <xdr:to>
      <xdr:col>98</xdr:col>
      <xdr:colOff>38100</xdr:colOff>
      <xdr:row>62</xdr:row>
      <xdr:rowOff>150241</xdr:rowOff>
    </xdr:to>
    <xdr:sp macro="" textlink="">
      <xdr:nvSpPr>
        <xdr:cNvPr id="614" name="楕円 613">
          <a:extLst>
            <a:ext uri="{FF2B5EF4-FFF2-40B4-BE49-F238E27FC236}">
              <a16:creationId xmlns:a16="http://schemas.microsoft.com/office/drawing/2014/main" id="{DD6A0489-6EFA-4C1C-8F8A-1AD45F675F64}"/>
            </a:ext>
          </a:extLst>
        </xdr:cNvPr>
        <xdr:cNvSpPr/>
      </xdr:nvSpPr>
      <xdr:spPr>
        <a:xfrm>
          <a:off x="18605500" y="1067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97917</xdr:rowOff>
    </xdr:from>
    <xdr:to>
      <xdr:col>102</xdr:col>
      <xdr:colOff>114300</xdr:colOff>
      <xdr:row>62</xdr:row>
      <xdr:rowOff>99441</xdr:rowOff>
    </xdr:to>
    <xdr:cxnSp macro="">
      <xdr:nvCxnSpPr>
        <xdr:cNvPr id="615" name="直線コネクタ 614">
          <a:extLst>
            <a:ext uri="{FF2B5EF4-FFF2-40B4-BE49-F238E27FC236}">
              <a16:creationId xmlns:a16="http://schemas.microsoft.com/office/drawing/2014/main" id="{EA875018-8382-4202-B626-8A182EAA2339}"/>
            </a:ext>
          </a:extLst>
        </xdr:cNvPr>
        <xdr:cNvCxnSpPr/>
      </xdr:nvCxnSpPr>
      <xdr:spPr>
        <a:xfrm flipV="1">
          <a:off x="18656300" y="1072781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45800</xdr:rowOff>
    </xdr:from>
    <xdr:ext cx="469744" cy="259045"/>
    <xdr:sp macro="" textlink="">
      <xdr:nvSpPr>
        <xdr:cNvPr id="616" name="n_1aveValue【学校施設】&#10;一人当たり面積">
          <a:extLst>
            <a:ext uri="{FF2B5EF4-FFF2-40B4-BE49-F238E27FC236}">
              <a16:creationId xmlns:a16="http://schemas.microsoft.com/office/drawing/2014/main" id="{0340022E-6E6A-46F7-9EE0-25BD4ED64325}"/>
            </a:ext>
          </a:extLst>
        </xdr:cNvPr>
        <xdr:cNvSpPr txBox="1"/>
      </xdr:nvSpPr>
      <xdr:spPr>
        <a:xfrm>
          <a:off x="21075727" y="1033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617" name="n_2aveValue【学校施設】&#10;一人当たり面積">
          <a:extLst>
            <a:ext uri="{FF2B5EF4-FFF2-40B4-BE49-F238E27FC236}">
              <a16:creationId xmlns:a16="http://schemas.microsoft.com/office/drawing/2014/main" id="{D2646732-11F3-4AD4-8351-9BF2688D93FF}"/>
            </a:ext>
          </a:extLst>
        </xdr:cNvPr>
        <xdr:cNvSpPr txBox="1"/>
      </xdr:nvSpPr>
      <xdr:spPr>
        <a:xfrm>
          <a:off x="20199427" y="1033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45991</xdr:rowOff>
    </xdr:from>
    <xdr:ext cx="469744" cy="259045"/>
    <xdr:sp macro="" textlink="">
      <xdr:nvSpPr>
        <xdr:cNvPr id="618" name="n_3aveValue【学校施設】&#10;一人当たり面積">
          <a:extLst>
            <a:ext uri="{FF2B5EF4-FFF2-40B4-BE49-F238E27FC236}">
              <a16:creationId xmlns:a16="http://schemas.microsoft.com/office/drawing/2014/main" id="{E25CDA3E-0455-495D-B74A-2A19C56BEDD1}"/>
            </a:ext>
          </a:extLst>
        </xdr:cNvPr>
        <xdr:cNvSpPr txBox="1"/>
      </xdr:nvSpPr>
      <xdr:spPr>
        <a:xfrm>
          <a:off x="19310427" y="1033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53230</xdr:rowOff>
    </xdr:from>
    <xdr:ext cx="469744" cy="259045"/>
    <xdr:sp macro="" textlink="">
      <xdr:nvSpPr>
        <xdr:cNvPr id="619" name="n_4aveValue【学校施設】&#10;一人当たり面積">
          <a:extLst>
            <a:ext uri="{FF2B5EF4-FFF2-40B4-BE49-F238E27FC236}">
              <a16:creationId xmlns:a16="http://schemas.microsoft.com/office/drawing/2014/main" id="{BEEC6D1C-2595-4C44-98A2-8AE1409BF0F7}"/>
            </a:ext>
          </a:extLst>
        </xdr:cNvPr>
        <xdr:cNvSpPr txBox="1"/>
      </xdr:nvSpPr>
      <xdr:spPr>
        <a:xfrm>
          <a:off x="18421427" y="1034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132986</xdr:rowOff>
    </xdr:from>
    <xdr:ext cx="469744" cy="259045"/>
    <xdr:sp macro="" textlink="">
      <xdr:nvSpPr>
        <xdr:cNvPr id="620" name="n_1mainValue【学校施設】&#10;一人当たり面積">
          <a:extLst>
            <a:ext uri="{FF2B5EF4-FFF2-40B4-BE49-F238E27FC236}">
              <a16:creationId xmlns:a16="http://schemas.microsoft.com/office/drawing/2014/main" id="{E1A10147-4AD9-4260-897C-82AD935AA92F}"/>
            </a:ext>
          </a:extLst>
        </xdr:cNvPr>
        <xdr:cNvSpPr txBox="1"/>
      </xdr:nvSpPr>
      <xdr:spPr>
        <a:xfrm>
          <a:off x="21075727" y="1076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137177</xdr:rowOff>
    </xdr:from>
    <xdr:ext cx="469744" cy="259045"/>
    <xdr:sp macro="" textlink="">
      <xdr:nvSpPr>
        <xdr:cNvPr id="621" name="n_2mainValue【学校施設】&#10;一人当たり面積">
          <a:extLst>
            <a:ext uri="{FF2B5EF4-FFF2-40B4-BE49-F238E27FC236}">
              <a16:creationId xmlns:a16="http://schemas.microsoft.com/office/drawing/2014/main" id="{545D67D3-A58C-48E5-A728-C38ACDC4A622}"/>
            </a:ext>
          </a:extLst>
        </xdr:cNvPr>
        <xdr:cNvSpPr txBox="1"/>
      </xdr:nvSpPr>
      <xdr:spPr>
        <a:xfrm>
          <a:off x="20199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139844</xdr:rowOff>
    </xdr:from>
    <xdr:ext cx="469744" cy="259045"/>
    <xdr:sp macro="" textlink="">
      <xdr:nvSpPr>
        <xdr:cNvPr id="622" name="n_3mainValue【学校施設】&#10;一人当たり面積">
          <a:extLst>
            <a:ext uri="{FF2B5EF4-FFF2-40B4-BE49-F238E27FC236}">
              <a16:creationId xmlns:a16="http://schemas.microsoft.com/office/drawing/2014/main" id="{D438826A-114B-43D5-8026-EB87C4748823}"/>
            </a:ext>
          </a:extLst>
        </xdr:cNvPr>
        <xdr:cNvSpPr txBox="1"/>
      </xdr:nvSpPr>
      <xdr:spPr>
        <a:xfrm>
          <a:off x="19310427" y="1076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141368</xdr:rowOff>
    </xdr:from>
    <xdr:ext cx="469744" cy="259045"/>
    <xdr:sp macro="" textlink="">
      <xdr:nvSpPr>
        <xdr:cNvPr id="623" name="n_4mainValue【学校施設】&#10;一人当たり面積">
          <a:extLst>
            <a:ext uri="{FF2B5EF4-FFF2-40B4-BE49-F238E27FC236}">
              <a16:creationId xmlns:a16="http://schemas.microsoft.com/office/drawing/2014/main" id="{B483C6F5-81CE-4C6B-AD70-6A7BF052E306}"/>
            </a:ext>
          </a:extLst>
        </xdr:cNvPr>
        <xdr:cNvSpPr txBox="1"/>
      </xdr:nvSpPr>
      <xdr:spPr>
        <a:xfrm>
          <a:off x="18421427" y="1077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F60B9968-5656-4F98-866D-58C08A2F910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659DB9E3-3BE7-4457-9ED9-D33AD0B17B9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895AA56D-188C-4890-9BE1-F7202C614A5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107922F4-41BC-405A-B665-FECBB80CD9A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4809EBC4-44F0-42A7-990F-93BE650333A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4BA0382B-4E2A-49B0-9AD1-909DDD6FA15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EBB546EA-F36A-4E9D-A905-928B18BD7DD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EFEAD1A6-DB98-4BD0-82E4-A932447CDEA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32738BF3-B159-4E69-B14A-C07611A281D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7ABBB1E2-0124-4BAC-B184-DE97CBA0920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99948030-1D94-4D51-BE2B-8C01929F54B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4AD80630-8FC3-4C51-A3E8-74A27F6A1A8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44E17D43-DC4A-4AC4-BB21-3E9FEA3BB509}"/>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3BD81F95-F85E-4FDE-8AD0-4984CA45F65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836403BA-0A07-45C8-B2C4-1C3A0054B22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2A9EE343-4EB0-4872-9E7E-0F6F51C711A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0B932EAD-CF44-46BC-99B4-6C0851BB9546}"/>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3392D0FA-17D1-4AB1-8F70-3AE5B717776A}"/>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C07961BC-A473-4265-9994-F5A4DEE7F552}"/>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3EC4031F-F785-45A7-B380-776AA065FAB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3954A76E-BAF2-4B94-A1E0-D3F2E3D8FED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60FB23CA-0B3C-4AB7-99AE-1B45E74C227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3ED5ABAB-05C7-4734-B1BB-FC88946B1F9D}"/>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5047A19A-51AB-4BCC-9F00-8F01AF1860A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E1167B2C-82D4-40DC-86DC-2A501F54F8C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19B83945-5695-4475-83C1-9DC881D6BACD}"/>
            </a:ext>
          </a:extLst>
        </xdr:cNvPr>
        <xdr:cNvCxnSpPr/>
      </xdr:nvCxnSpPr>
      <xdr:spPr>
        <a:xfrm flipV="1">
          <a:off x="16318864"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D8692EA3-5ACC-491E-A727-18886ECAFE35}"/>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EB94A940-7D53-4D2F-BBA7-8B10AE5FD11A}"/>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652" name="【児童館】&#10;有形固定資産減価償却率最大値テキスト">
          <a:extLst>
            <a:ext uri="{FF2B5EF4-FFF2-40B4-BE49-F238E27FC236}">
              <a16:creationId xmlns:a16="http://schemas.microsoft.com/office/drawing/2014/main" id="{3AADF2C1-883D-49E7-AEB9-1FA321E12DF2}"/>
            </a:ext>
          </a:extLst>
        </xdr:cNvPr>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653" name="直線コネクタ 652">
          <a:extLst>
            <a:ext uri="{FF2B5EF4-FFF2-40B4-BE49-F238E27FC236}">
              <a16:creationId xmlns:a16="http://schemas.microsoft.com/office/drawing/2014/main" id="{DE2A1D2B-1C3D-40B2-9E9B-F5465622CE1B}"/>
            </a:ext>
          </a:extLst>
        </xdr:cNvPr>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107785</xdr:rowOff>
    </xdr:from>
    <xdr:ext cx="405111" cy="259045"/>
    <xdr:sp macro="" textlink="">
      <xdr:nvSpPr>
        <xdr:cNvPr id="654" name="【児童館】&#10;有形固定資産減価償却率平均値テキスト">
          <a:extLst>
            <a:ext uri="{FF2B5EF4-FFF2-40B4-BE49-F238E27FC236}">
              <a16:creationId xmlns:a16="http://schemas.microsoft.com/office/drawing/2014/main" id="{2CB35B1B-C265-405E-866E-4BB7D81BB690}"/>
            </a:ext>
          </a:extLst>
        </xdr:cNvPr>
        <xdr:cNvSpPr txBox="1"/>
      </xdr:nvSpPr>
      <xdr:spPr>
        <a:xfrm>
          <a:off x="16357600" y="14166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655" name="フローチャート: 判断 654">
          <a:extLst>
            <a:ext uri="{FF2B5EF4-FFF2-40B4-BE49-F238E27FC236}">
              <a16:creationId xmlns:a16="http://schemas.microsoft.com/office/drawing/2014/main" id="{419BF144-4F8D-422B-AE03-A667A5F29785}"/>
            </a:ext>
          </a:extLst>
        </xdr:cNvPr>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656" name="フローチャート: 判断 655">
          <a:extLst>
            <a:ext uri="{FF2B5EF4-FFF2-40B4-BE49-F238E27FC236}">
              <a16:creationId xmlns:a16="http://schemas.microsoft.com/office/drawing/2014/main" id="{493D4E92-9159-4BDF-8F90-B414AB1EB71C}"/>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657" name="フローチャート: 判断 656">
          <a:extLst>
            <a:ext uri="{FF2B5EF4-FFF2-40B4-BE49-F238E27FC236}">
              <a16:creationId xmlns:a16="http://schemas.microsoft.com/office/drawing/2014/main" id="{39D90BB1-4229-4B76-A93A-F1812293DDCA}"/>
            </a:ext>
          </a:extLst>
        </xdr:cNvPr>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658" name="フローチャート: 判断 657">
          <a:extLst>
            <a:ext uri="{FF2B5EF4-FFF2-40B4-BE49-F238E27FC236}">
              <a16:creationId xmlns:a16="http://schemas.microsoft.com/office/drawing/2014/main" id="{D099692B-734B-4645-8815-6F3B0A8E1EFA}"/>
            </a:ext>
          </a:extLst>
        </xdr:cNvPr>
        <xdr:cNvSpPr/>
      </xdr:nvSpPr>
      <xdr:spPr>
        <a:xfrm>
          <a:off x="13652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659" name="フローチャート: 判断 658">
          <a:extLst>
            <a:ext uri="{FF2B5EF4-FFF2-40B4-BE49-F238E27FC236}">
              <a16:creationId xmlns:a16="http://schemas.microsoft.com/office/drawing/2014/main" id="{767F2DF2-4CD9-42DC-B216-4C9DA9BD66C0}"/>
            </a:ext>
          </a:extLst>
        </xdr:cNvPr>
        <xdr:cNvSpPr/>
      </xdr:nvSpPr>
      <xdr:spPr>
        <a:xfrm>
          <a:off x="12763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31C58921-6D4C-4786-A888-DEDD800946A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51551DC5-296A-456E-90FA-AAE82A16A1F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7E029055-0E7A-4AD4-B09E-5CC71922C19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CCBB87E2-7333-46B4-A9D7-4CC1C1ADA63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D9BCE2F2-50BF-4FCB-A0F3-335F04787D1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90170</xdr:rowOff>
    </xdr:from>
    <xdr:to>
      <xdr:col>85</xdr:col>
      <xdr:colOff>177800</xdr:colOff>
      <xdr:row>81</xdr:row>
      <xdr:rowOff>20320</xdr:rowOff>
    </xdr:to>
    <xdr:sp macro="" textlink="">
      <xdr:nvSpPr>
        <xdr:cNvPr id="665" name="楕円 664">
          <a:extLst>
            <a:ext uri="{FF2B5EF4-FFF2-40B4-BE49-F238E27FC236}">
              <a16:creationId xmlns:a16="http://schemas.microsoft.com/office/drawing/2014/main" id="{29083CB8-DF62-419F-985E-408D56347DE1}"/>
            </a:ext>
          </a:extLst>
        </xdr:cNvPr>
        <xdr:cNvSpPr/>
      </xdr:nvSpPr>
      <xdr:spPr>
        <a:xfrm>
          <a:off x="162687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113047</xdr:rowOff>
    </xdr:from>
    <xdr:ext cx="405111" cy="259045"/>
    <xdr:sp macro="" textlink="">
      <xdr:nvSpPr>
        <xdr:cNvPr id="666" name="【児童館】&#10;有形固定資産減価償却率該当値テキスト">
          <a:extLst>
            <a:ext uri="{FF2B5EF4-FFF2-40B4-BE49-F238E27FC236}">
              <a16:creationId xmlns:a16="http://schemas.microsoft.com/office/drawing/2014/main" id="{1FC2B7AE-01BD-4BD6-80CA-96E77C3D5297}"/>
            </a:ext>
          </a:extLst>
        </xdr:cNvPr>
        <xdr:cNvSpPr txBox="1"/>
      </xdr:nvSpPr>
      <xdr:spPr>
        <a:xfrm>
          <a:off x="16357600"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98334</xdr:rowOff>
    </xdr:from>
    <xdr:to>
      <xdr:col>81</xdr:col>
      <xdr:colOff>101600</xdr:colOff>
      <xdr:row>81</xdr:row>
      <xdr:rowOff>28484</xdr:rowOff>
    </xdr:to>
    <xdr:sp macro="" textlink="">
      <xdr:nvSpPr>
        <xdr:cNvPr id="667" name="楕円 666">
          <a:extLst>
            <a:ext uri="{FF2B5EF4-FFF2-40B4-BE49-F238E27FC236}">
              <a16:creationId xmlns:a16="http://schemas.microsoft.com/office/drawing/2014/main" id="{F4741446-66DE-42D4-87B9-3EC28C34AA80}"/>
            </a:ext>
          </a:extLst>
        </xdr:cNvPr>
        <xdr:cNvSpPr/>
      </xdr:nvSpPr>
      <xdr:spPr>
        <a:xfrm>
          <a:off x="15430500" y="1381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140970</xdr:rowOff>
    </xdr:from>
    <xdr:to>
      <xdr:col>85</xdr:col>
      <xdr:colOff>127000</xdr:colOff>
      <xdr:row>80</xdr:row>
      <xdr:rowOff>149134</xdr:rowOff>
    </xdr:to>
    <xdr:cxnSp macro="">
      <xdr:nvCxnSpPr>
        <xdr:cNvPr id="668" name="直線コネクタ 667">
          <a:extLst>
            <a:ext uri="{FF2B5EF4-FFF2-40B4-BE49-F238E27FC236}">
              <a16:creationId xmlns:a16="http://schemas.microsoft.com/office/drawing/2014/main" id="{9CA0B905-68DA-403F-A92C-A4F186AE8A04}"/>
            </a:ext>
          </a:extLst>
        </xdr:cNvPr>
        <xdr:cNvCxnSpPr/>
      </xdr:nvCxnSpPr>
      <xdr:spPr>
        <a:xfrm flipV="1">
          <a:off x="15481300" y="13856970"/>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126093</xdr:rowOff>
    </xdr:from>
    <xdr:to>
      <xdr:col>76</xdr:col>
      <xdr:colOff>165100</xdr:colOff>
      <xdr:row>85</xdr:row>
      <xdr:rowOff>56243</xdr:rowOff>
    </xdr:to>
    <xdr:sp macro="" textlink="">
      <xdr:nvSpPr>
        <xdr:cNvPr id="669" name="楕円 668">
          <a:extLst>
            <a:ext uri="{FF2B5EF4-FFF2-40B4-BE49-F238E27FC236}">
              <a16:creationId xmlns:a16="http://schemas.microsoft.com/office/drawing/2014/main" id="{681A2D4C-7D75-44D1-9820-B730E4F07530}"/>
            </a:ext>
          </a:extLst>
        </xdr:cNvPr>
        <xdr:cNvSpPr/>
      </xdr:nvSpPr>
      <xdr:spPr>
        <a:xfrm>
          <a:off x="14541500" y="1452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149134</xdr:rowOff>
    </xdr:from>
    <xdr:to>
      <xdr:col>81</xdr:col>
      <xdr:colOff>50800</xdr:colOff>
      <xdr:row>85</xdr:row>
      <xdr:rowOff>5443</xdr:rowOff>
    </xdr:to>
    <xdr:cxnSp macro="">
      <xdr:nvCxnSpPr>
        <xdr:cNvPr id="670" name="直線コネクタ 669">
          <a:extLst>
            <a:ext uri="{FF2B5EF4-FFF2-40B4-BE49-F238E27FC236}">
              <a16:creationId xmlns:a16="http://schemas.microsoft.com/office/drawing/2014/main" id="{20B0F2A2-992D-4767-9BFA-DC948BA12F9F}"/>
            </a:ext>
          </a:extLst>
        </xdr:cNvPr>
        <xdr:cNvCxnSpPr/>
      </xdr:nvCxnSpPr>
      <xdr:spPr>
        <a:xfrm flipV="1">
          <a:off x="14592300" y="13865134"/>
          <a:ext cx="889000" cy="71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83638</xdr:rowOff>
    </xdr:from>
    <xdr:to>
      <xdr:col>72</xdr:col>
      <xdr:colOff>38100</xdr:colOff>
      <xdr:row>85</xdr:row>
      <xdr:rowOff>13788</xdr:rowOff>
    </xdr:to>
    <xdr:sp macro="" textlink="">
      <xdr:nvSpPr>
        <xdr:cNvPr id="671" name="楕円 670">
          <a:extLst>
            <a:ext uri="{FF2B5EF4-FFF2-40B4-BE49-F238E27FC236}">
              <a16:creationId xmlns:a16="http://schemas.microsoft.com/office/drawing/2014/main" id="{F2F9F384-1600-44CF-8D4F-4320E8811083}"/>
            </a:ext>
          </a:extLst>
        </xdr:cNvPr>
        <xdr:cNvSpPr/>
      </xdr:nvSpPr>
      <xdr:spPr>
        <a:xfrm>
          <a:off x="13652500" y="1448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134438</xdr:rowOff>
    </xdr:from>
    <xdr:to>
      <xdr:col>76</xdr:col>
      <xdr:colOff>114300</xdr:colOff>
      <xdr:row>85</xdr:row>
      <xdr:rowOff>5443</xdr:rowOff>
    </xdr:to>
    <xdr:cxnSp macro="">
      <xdr:nvCxnSpPr>
        <xdr:cNvPr id="672" name="直線コネクタ 671">
          <a:extLst>
            <a:ext uri="{FF2B5EF4-FFF2-40B4-BE49-F238E27FC236}">
              <a16:creationId xmlns:a16="http://schemas.microsoft.com/office/drawing/2014/main" id="{D1603A66-574F-44A8-B64B-728C04AE73A7}"/>
            </a:ext>
          </a:extLst>
        </xdr:cNvPr>
        <xdr:cNvCxnSpPr/>
      </xdr:nvCxnSpPr>
      <xdr:spPr>
        <a:xfrm>
          <a:off x="13703300" y="1453623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47716</xdr:rowOff>
    </xdr:from>
    <xdr:to>
      <xdr:col>67</xdr:col>
      <xdr:colOff>101600</xdr:colOff>
      <xdr:row>84</xdr:row>
      <xdr:rowOff>149316</xdr:rowOff>
    </xdr:to>
    <xdr:sp macro="" textlink="">
      <xdr:nvSpPr>
        <xdr:cNvPr id="673" name="楕円 672">
          <a:extLst>
            <a:ext uri="{FF2B5EF4-FFF2-40B4-BE49-F238E27FC236}">
              <a16:creationId xmlns:a16="http://schemas.microsoft.com/office/drawing/2014/main" id="{FB51CD10-0549-4ACC-96F1-7B1863109B06}"/>
            </a:ext>
          </a:extLst>
        </xdr:cNvPr>
        <xdr:cNvSpPr/>
      </xdr:nvSpPr>
      <xdr:spPr>
        <a:xfrm>
          <a:off x="12763500" y="1444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98516</xdr:rowOff>
    </xdr:from>
    <xdr:to>
      <xdr:col>71</xdr:col>
      <xdr:colOff>177800</xdr:colOff>
      <xdr:row>84</xdr:row>
      <xdr:rowOff>134438</xdr:rowOff>
    </xdr:to>
    <xdr:cxnSp macro="">
      <xdr:nvCxnSpPr>
        <xdr:cNvPr id="674" name="直線コネクタ 673">
          <a:extLst>
            <a:ext uri="{FF2B5EF4-FFF2-40B4-BE49-F238E27FC236}">
              <a16:creationId xmlns:a16="http://schemas.microsoft.com/office/drawing/2014/main" id="{E7B1A2CE-2235-453C-8E99-C82717DF5CDF}"/>
            </a:ext>
          </a:extLst>
        </xdr:cNvPr>
        <xdr:cNvCxnSpPr/>
      </xdr:nvCxnSpPr>
      <xdr:spPr>
        <a:xfrm>
          <a:off x="12814300" y="1450031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63698</xdr:rowOff>
    </xdr:from>
    <xdr:ext cx="405111" cy="259045"/>
    <xdr:sp macro="" textlink="">
      <xdr:nvSpPr>
        <xdr:cNvPr id="675" name="n_1aveValue【児童館】&#10;有形固定資産減価償却率">
          <a:extLst>
            <a:ext uri="{FF2B5EF4-FFF2-40B4-BE49-F238E27FC236}">
              <a16:creationId xmlns:a16="http://schemas.microsoft.com/office/drawing/2014/main" id="{CDBEF6CF-BC0A-46B0-BCF6-CA3A70F6D26E}"/>
            </a:ext>
          </a:extLst>
        </xdr:cNvPr>
        <xdr:cNvSpPr txBox="1"/>
      </xdr:nvSpPr>
      <xdr:spPr>
        <a:xfrm>
          <a:off x="152660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676" name="n_2aveValue【児童館】&#10;有形固定資産減価償却率">
          <a:extLst>
            <a:ext uri="{FF2B5EF4-FFF2-40B4-BE49-F238E27FC236}">
              <a16:creationId xmlns:a16="http://schemas.microsoft.com/office/drawing/2014/main" id="{984CD53B-C68E-4894-95F8-E43A0FE53E1F}"/>
            </a:ext>
          </a:extLst>
        </xdr:cNvPr>
        <xdr:cNvSpPr txBox="1"/>
      </xdr:nvSpPr>
      <xdr:spPr>
        <a:xfrm>
          <a:off x="14389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23784</xdr:rowOff>
    </xdr:from>
    <xdr:ext cx="405111" cy="259045"/>
    <xdr:sp macro="" textlink="">
      <xdr:nvSpPr>
        <xdr:cNvPr id="677" name="n_3aveValue【児童館】&#10;有形固定資産減価償却率">
          <a:extLst>
            <a:ext uri="{FF2B5EF4-FFF2-40B4-BE49-F238E27FC236}">
              <a16:creationId xmlns:a16="http://schemas.microsoft.com/office/drawing/2014/main" id="{083331E3-5B43-42C6-BC6D-8FF13B2FF803}"/>
            </a:ext>
          </a:extLst>
        </xdr:cNvPr>
        <xdr:cNvSpPr txBox="1"/>
      </xdr:nvSpPr>
      <xdr:spPr>
        <a:xfrm>
          <a:off x="13500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156046</xdr:rowOff>
    </xdr:from>
    <xdr:ext cx="405111" cy="259045"/>
    <xdr:sp macro="" textlink="">
      <xdr:nvSpPr>
        <xdr:cNvPr id="678" name="n_4aveValue【児童館】&#10;有形固定資産減価償却率">
          <a:extLst>
            <a:ext uri="{FF2B5EF4-FFF2-40B4-BE49-F238E27FC236}">
              <a16:creationId xmlns:a16="http://schemas.microsoft.com/office/drawing/2014/main" id="{9FFEC674-13BA-42D1-998F-4A11DE791788}"/>
            </a:ext>
          </a:extLst>
        </xdr:cNvPr>
        <xdr:cNvSpPr txBox="1"/>
      </xdr:nvSpPr>
      <xdr:spPr>
        <a:xfrm>
          <a:off x="12611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45011</xdr:rowOff>
    </xdr:from>
    <xdr:ext cx="405111" cy="259045"/>
    <xdr:sp macro="" textlink="">
      <xdr:nvSpPr>
        <xdr:cNvPr id="679" name="n_1mainValue【児童館】&#10;有形固定資産減価償却率">
          <a:extLst>
            <a:ext uri="{FF2B5EF4-FFF2-40B4-BE49-F238E27FC236}">
              <a16:creationId xmlns:a16="http://schemas.microsoft.com/office/drawing/2014/main" id="{B41716DC-923A-4CD8-B507-010C351C0C7C}"/>
            </a:ext>
          </a:extLst>
        </xdr:cNvPr>
        <xdr:cNvSpPr txBox="1"/>
      </xdr:nvSpPr>
      <xdr:spPr>
        <a:xfrm>
          <a:off x="15266044" y="1358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47370</xdr:rowOff>
    </xdr:from>
    <xdr:ext cx="405111" cy="259045"/>
    <xdr:sp macro="" textlink="">
      <xdr:nvSpPr>
        <xdr:cNvPr id="680" name="n_2mainValue【児童館】&#10;有形固定資産減価償却率">
          <a:extLst>
            <a:ext uri="{FF2B5EF4-FFF2-40B4-BE49-F238E27FC236}">
              <a16:creationId xmlns:a16="http://schemas.microsoft.com/office/drawing/2014/main" id="{DB8A8913-4934-4F31-9ECE-5D9DF9EBB2A6}"/>
            </a:ext>
          </a:extLst>
        </xdr:cNvPr>
        <xdr:cNvSpPr txBox="1"/>
      </xdr:nvSpPr>
      <xdr:spPr>
        <a:xfrm>
          <a:off x="14389744" y="1462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4915</xdr:rowOff>
    </xdr:from>
    <xdr:ext cx="405111" cy="259045"/>
    <xdr:sp macro="" textlink="">
      <xdr:nvSpPr>
        <xdr:cNvPr id="681" name="n_3mainValue【児童館】&#10;有形固定資産減価償却率">
          <a:extLst>
            <a:ext uri="{FF2B5EF4-FFF2-40B4-BE49-F238E27FC236}">
              <a16:creationId xmlns:a16="http://schemas.microsoft.com/office/drawing/2014/main" id="{C743AE95-0158-49DA-ABF1-64A77DB35589}"/>
            </a:ext>
          </a:extLst>
        </xdr:cNvPr>
        <xdr:cNvSpPr txBox="1"/>
      </xdr:nvSpPr>
      <xdr:spPr>
        <a:xfrm>
          <a:off x="13500744" y="1457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140443</xdr:rowOff>
    </xdr:from>
    <xdr:ext cx="405111" cy="259045"/>
    <xdr:sp macro="" textlink="">
      <xdr:nvSpPr>
        <xdr:cNvPr id="682" name="n_4mainValue【児童館】&#10;有形固定資産減価償却率">
          <a:extLst>
            <a:ext uri="{FF2B5EF4-FFF2-40B4-BE49-F238E27FC236}">
              <a16:creationId xmlns:a16="http://schemas.microsoft.com/office/drawing/2014/main" id="{3E24D605-26A3-4103-9492-E332B8720BD4}"/>
            </a:ext>
          </a:extLst>
        </xdr:cNvPr>
        <xdr:cNvSpPr txBox="1"/>
      </xdr:nvSpPr>
      <xdr:spPr>
        <a:xfrm>
          <a:off x="12611744" y="1454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23686B97-43BF-4345-AEA4-E1A697EA433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DF9ACEE9-E283-4EFD-90BD-EC6CF23A3A0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2F372F47-6FDF-4FE0-8B81-8636ADAFA43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B47F9073-E712-4C80-80B1-7BD20B296DD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C594C12C-674F-4A3E-92FE-29EC9C099A2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77646A83-0FD1-4DFD-A6DD-5AE644B3551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CE945C05-B090-4B34-B951-57B10CA78FA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3DD49DB1-3AFA-4F68-9ACC-98694F442DF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C095C416-11D6-4A11-83D5-7E2BD05BF6C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CFADD474-9F18-404E-8D27-08EA079D320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4883DD99-41A2-44DB-81D0-8CE20B107E3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64A4C5C9-9915-4119-A1C5-07DF7E159029}"/>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2F32E741-B865-4193-8979-435FF75FAA9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D6DCB4D6-696C-44BC-8A44-D30C2BF7602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02C6F534-04D5-4A8C-B466-7EA5B93933F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32217578-43E1-447B-A9DB-D0DFFE5866D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3F2C05D2-E437-489C-935E-47F4D7B5D842}"/>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3F20D0D4-6889-4063-9014-31D4F05A357E}"/>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F849B07A-90E4-4DDE-88FA-762F136985C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850C9745-348F-4F9A-8148-61EAD313DE11}"/>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EBF861C9-BDF1-4464-9882-F737CBDB364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F5C57D15-BA91-4BA6-A5B6-933F3E842B1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39776412-9BB7-4B18-8A4F-B5811013D0A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706" name="直線コネクタ 705">
          <a:extLst>
            <a:ext uri="{FF2B5EF4-FFF2-40B4-BE49-F238E27FC236}">
              <a16:creationId xmlns:a16="http://schemas.microsoft.com/office/drawing/2014/main" id="{30F7D5CD-21D3-4F79-AFB0-69232B850E2F}"/>
            </a:ext>
          </a:extLst>
        </xdr:cNvPr>
        <xdr:cNvCxnSpPr/>
      </xdr:nvCxnSpPr>
      <xdr:spPr>
        <a:xfrm flipV="1">
          <a:off x="22160864" y="135178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07" name="【児童館】&#10;一人当たり面積最小値テキスト">
          <a:extLst>
            <a:ext uri="{FF2B5EF4-FFF2-40B4-BE49-F238E27FC236}">
              <a16:creationId xmlns:a16="http://schemas.microsoft.com/office/drawing/2014/main" id="{7B819D1F-DC31-4056-A985-5079450AD7EE}"/>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08" name="直線コネクタ 707">
          <a:extLst>
            <a:ext uri="{FF2B5EF4-FFF2-40B4-BE49-F238E27FC236}">
              <a16:creationId xmlns:a16="http://schemas.microsoft.com/office/drawing/2014/main" id="{872D184D-76AC-44A5-B9E0-62845CDDFEDB}"/>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709" name="【児童館】&#10;一人当たり面積最大値テキスト">
          <a:extLst>
            <a:ext uri="{FF2B5EF4-FFF2-40B4-BE49-F238E27FC236}">
              <a16:creationId xmlns:a16="http://schemas.microsoft.com/office/drawing/2014/main" id="{E422AECA-3EF9-417D-82C2-B276C98F2CD4}"/>
            </a:ext>
          </a:extLst>
        </xdr:cNvPr>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710" name="直線コネクタ 709">
          <a:extLst>
            <a:ext uri="{FF2B5EF4-FFF2-40B4-BE49-F238E27FC236}">
              <a16:creationId xmlns:a16="http://schemas.microsoft.com/office/drawing/2014/main" id="{1450FD42-70A8-43BE-A5BA-B11F17BB3835}"/>
            </a:ext>
          </a:extLst>
        </xdr:cNvPr>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133366</xdr:rowOff>
    </xdr:from>
    <xdr:ext cx="469744" cy="259045"/>
    <xdr:sp macro="" textlink="">
      <xdr:nvSpPr>
        <xdr:cNvPr id="711" name="【児童館】&#10;一人当たり面積平均値テキスト">
          <a:extLst>
            <a:ext uri="{FF2B5EF4-FFF2-40B4-BE49-F238E27FC236}">
              <a16:creationId xmlns:a16="http://schemas.microsoft.com/office/drawing/2014/main" id="{C93A43F6-5BCB-4BE6-98A1-D73598F55E9F}"/>
            </a:ext>
          </a:extLst>
        </xdr:cNvPr>
        <xdr:cNvSpPr txBox="1"/>
      </xdr:nvSpPr>
      <xdr:spPr>
        <a:xfrm>
          <a:off x="22199600" y="14535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712" name="フローチャート: 判断 711">
          <a:extLst>
            <a:ext uri="{FF2B5EF4-FFF2-40B4-BE49-F238E27FC236}">
              <a16:creationId xmlns:a16="http://schemas.microsoft.com/office/drawing/2014/main" id="{A2AED2B4-DBB2-41E3-92AE-8A232280E85E}"/>
            </a:ext>
          </a:extLst>
        </xdr:cNvPr>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713" name="フローチャート: 判断 712">
          <a:extLst>
            <a:ext uri="{FF2B5EF4-FFF2-40B4-BE49-F238E27FC236}">
              <a16:creationId xmlns:a16="http://schemas.microsoft.com/office/drawing/2014/main" id="{709306A2-3870-4103-9548-E7C53B346E40}"/>
            </a:ext>
          </a:extLst>
        </xdr:cNvPr>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714" name="フローチャート: 判断 713">
          <a:extLst>
            <a:ext uri="{FF2B5EF4-FFF2-40B4-BE49-F238E27FC236}">
              <a16:creationId xmlns:a16="http://schemas.microsoft.com/office/drawing/2014/main" id="{6968C709-03B7-4079-90BD-35C4F869ADE8}"/>
            </a:ext>
          </a:extLst>
        </xdr:cNvPr>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715" name="フローチャート: 判断 714">
          <a:extLst>
            <a:ext uri="{FF2B5EF4-FFF2-40B4-BE49-F238E27FC236}">
              <a16:creationId xmlns:a16="http://schemas.microsoft.com/office/drawing/2014/main" id="{7704A3B5-0C9C-4112-8035-6836262D6285}"/>
            </a:ext>
          </a:extLst>
        </xdr:cNvPr>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716" name="フローチャート: 判断 715">
          <a:extLst>
            <a:ext uri="{FF2B5EF4-FFF2-40B4-BE49-F238E27FC236}">
              <a16:creationId xmlns:a16="http://schemas.microsoft.com/office/drawing/2014/main" id="{283F99F1-5FC6-4A54-B629-9F7F8F77644F}"/>
            </a:ext>
          </a:extLst>
        </xdr:cNvPr>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D04AE7AB-D548-4072-B867-A531A393DFE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7C12BDF4-3267-46A3-A9B7-1E37899C791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E3166015-4898-4167-A139-040AA466BD5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34217E16-01A1-4E92-A85B-04BCFFF9B9D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4C908F41-2712-4492-B31D-D563EA4D497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21589</xdr:rowOff>
    </xdr:from>
    <xdr:to>
      <xdr:col>116</xdr:col>
      <xdr:colOff>114300</xdr:colOff>
      <xdr:row>83</xdr:row>
      <xdr:rowOff>123189</xdr:rowOff>
    </xdr:to>
    <xdr:sp macro="" textlink="">
      <xdr:nvSpPr>
        <xdr:cNvPr id="722" name="楕円 721">
          <a:extLst>
            <a:ext uri="{FF2B5EF4-FFF2-40B4-BE49-F238E27FC236}">
              <a16:creationId xmlns:a16="http://schemas.microsoft.com/office/drawing/2014/main" id="{43ADB22A-7C4E-4281-A202-A82B15F6FBCF}"/>
            </a:ext>
          </a:extLst>
        </xdr:cNvPr>
        <xdr:cNvSpPr/>
      </xdr:nvSpPr>
      <xdr:spPr>
        <a:xfrm>
          <a:off x="221107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44466</xdr:rowOff>
    </xdr:from>
    <xdr:ext cx="469744" cy="259045"/>
    <xdr:sp macro="" textlink="">
      <xdr:nvSpPr>
        <xdr:cNvPr id="723" name="【児童館】&#10;一人当たり面積該当値テキスト">
          <a:extLst>
            <a:ext uri="{FF2B5EF4-FFF2-40B4-BE49-F238E27FC236}">
              <a16:creationId xmlns:a16="http://schemas.microsoft.com/office/drawing/2014/main" id="{0BC27B96-0A7E-41B2-A66B-77962738D079}"/>
            </a:ext>
          </a:extLst>
        </xdr:cNvPr>
        <xdr:cNvSpPr txBox="1"/>
      </xdr:nvSpPr>
      <xdr:spPr>
        <a:xfrm>
          <a:off x="22199600" y="141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147320</xdr:rowOff>
    </xdr:from>
    <xdr:to>
      <xdr:col>112</xdr:col>
      <xdr:colOff>38100</xdr:colOff>
      <xdr:row>83</xdr:row>
      <xdr:rowOff>77470</xdr:rowOff>
    </xdr:to>
    <xdr:sp macro="" textlink="">
      <xdr:nvSpPr>
        <xdr:cNvPr id="724" name="楕円 723">
          <a:extLst>
            <a:ext uri="{FF2B5EF4-FFF2-40B4-BE49-F238E27FC236}">
              <a16:creationId xmlns:a16="http://schemas.microsoft.com/office/drawing/2014/main" id="{884C58F3-5055-405C-8294-24A94E715072}"/>
            </a:ext>
          </a:extLst>
        </xdr:cNvPr>
        <xdr:cNvSpPr/>
      </xdr:nvSpPr>
      <xdr:spPr>
        <a:xfrm>
          <a:off x="21272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26670</xdr:rowOff>
    </xdr:from>
    <xdr:to>
      <xdr:col>116</xdr:col>
      <xdr:colOff>63500</xdr:colOff>
      <xdr:row>83</xdr:row>
      <xdr:rowOff>72389</xdr:rowOff>
    </xdr:to>
    <xdr:cxnSp macro="">
      <xdr:nvCxnSpPr>
        <xdr:cNvPr id="725" name="直線コネクタ 724">
          <a:extLst>
            <a:ext uri="{FF2B5EF4-FFF2-40B4-BE49-F238E27FC236}">
              <a16:creationId xmlns:a16="http://schemas.microsoft.com/office/drawing/2014/main" id="{454E5C04-B7EC-4575-A4F7-DFA143240EE5}"/>
            </a:ext>
          </a:extLst>
        </xdr:cNvPr>
        <xdr:cNvCxnSpPr/>
      </xdr:nvCxnSpPr>
      <xdr:spPr>
        <a:xfrm>
          <a:off x="21323300" y="142570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33020</xdr:rowOff>
    </xdr:from>
    <xdr:to>
      <xdr:col>107</xdr:col>
      <xdr:colOff>101600</xdr:colOff>
      <xdr:row>84</xdr:row>
      <xdr:rowOff>134620</xdr:rowOff>
    </xdr:to>
    <xdr:sp macro="" textlink="">
      <xdr:nvSpPr>
        <xdr:cNvPr id="726" name="楕円 725">
          <a:extLst>
            <a:ext uri="{FF2B5EF4-FFF2-40B4-BE49-F238E27FC236}">
              <a16:creationId xmlns:a16="http://schemas.microsoft.com/office/drawing/2014/main" id="{A1B463F7-690D-4C9B-AECE-AB9295EDB139}"/>
            </a:ext>
          </a:extLst>
        </xdr:cNvPr>
        <xdr:cNvSpPr/>
      </xdr:nvSpPr>
      <xdr:spPr>
        <a:xfrm>
          <a:off x="20383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26670</xdr:rowOff>
    </xdr:from>
    <xdr:to>
      <xdr:col>111</xdr:col>
      <xdr:colOff>177800</xdr:colOff>
      <xdr:row>84</xdr:row>
      <xdr:rowOff>83820</xdr:rowOff>
    </xdr:to>
    <xdr:cxnSp macro="">
      <xdr:nvCxnSpPr>
        <xdr:cNvPr id="727" name="直線コネクタ 726">
          <a:extLst>
            <a:ext uri="{FF2B5EF4-FFF2-40B4-BE49-F238E27FC236}">
              <a16:creationId xmlns:a16="http://schemas.microsoft.com/office/drawing/2014/main" id="{6EEE78F7-9079-449E-AD85-404B387B6671}"/>
            </a:ext>
          </a:extLst>
        </xdr:cNvPr>
        <xdr:cNvCxnSpPr/>
      </xdr:nvCxnSpPr>
      <xdr:spPr>
        <a:xfrm flipV="1">
          <a:off x="20434300" y="1425702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40639</xdr:rowOff>
    </xdr:from>
    <xdr:to>
      <xdr:col>102</xdr:col>
      <xdr:colOff>165100</xdr:colOff>
      <xdr:row>84</xdr:row>
      <xdr:rowOff>142239</xdr:rowOff>
    </xdr:to>
    <xdr:sp macro="" textlink="">
      <xdr:nvSpPr>
        <xdr:cNvPr id="728" name="楕円 727">
          <a:extLst>
            <a:ext uri="{FF2B5EF4-FFF2-40B4-BE49-F238E27FC236}">
              <a16:creationId xmlns:a16="http://schemas.microsoft.com/office/drawing/2014/main" id="{3EF42815-AB1C-4113-9DA8-343C6D9AAB58}"/>
            </a:ext>
          </a:extLst>
        </xdr:cNvPr>
        <xdr:cNvSpPr/>
      </xdr:nvSpPr>
      <xdr:spPr>
        <a:xfrm>
          <a:off x="194945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83820</xdr:rowOff>
    </xdr:from>
    <xdr:to>
      <xdr:col>107</xdr:col>
      <xdr:colOff>50800</xdr:colOff>
      <xdr:row>84</xdr:row>
      <xdr:rowOff>91439</xdr:rowOff>
    </xdr:to>
    <xdr:cxnSp macro="">
      <xdr:nvCxnSpPr>
        <xdr:cNvPr id="729" name="直線コネクタ 728">
          <a:extLst>
            <a:ext uri="{FF2B5EF4-FFF2-40B4-BE49-F238E27FC236}">
              <a16:creationId xmlns:a16="http://schemas.microsoft.com/office/drawing/2014/main" id="{DA33BF1D-FDEF-4A14-B493-5071B711244B}"/>
            </a:ext>
          </a:extLst>
        </xdr:cNvPr>
        <xdr:cNvCxnSpPr/>
      </xdr:nvCxnSpPr>
      <xdr:spPr>
        <a:xfrm flipV="1">
          <a:off x="19545300" y="144856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40639</xdr:rowOff>
    </xdr:from>
    <xdr:to>
      <xdr:col>98</xdr:col>
      <xdr:colOff>38100</xdr:colOff>
      <xdr:row>84</xdr:row>
      <xdr:rowOff>142239</xdr:rowOff>
    </xdr:to>
    <xdr:sp macro="" textlink="">
      <xdr:nvSpPr>
        <xdr:cNvPr id="730" name="楕円 729">
          <a:extLst>
            <a:ext uri="{FF2B5EF4-FFF2-40B4-BE49-F238E27FC236}">
              <a16:creationId xmlns:a16="http://schemas.microsoft.com/office/drawing/2014/main" id="{E688AAA3-CA85-4AEC-AB16-ECE7AB8B649B}"/>
            </a:ext>
          </a:extLst>
        </xdr:cNvPr>
        <xdr:cNvSpPr/>
      </xdr:nvSpPr>
      <xdr:spPr>
        <a:xfrm>
          <a:off x="186055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91439</xdr:rowOff>
    </xdr:from>
    <xdr:to>
      <xdr:col>102</xdr:col>
      <xdr:colOff>114300</xdr:colOff>
      <xdr:row>84</xdr:row>
      <xdr:rowOff>91439</xdr:rowOff>
    </xdr:to>
    <xdr:cxnSp macro="">
      <xdr:nvCxnSpPr>
        <xdr:cNvPr id="731" name="直線コネクタ 730">
          <a:extLst>
            <a:ext uri="{FF2B5EF4-FFF2-40B4-BE49-F238E27FC236}">
              <a16:creationId xmlns:a16="http://schemas.microsoft.com/office/drawing/2014/main" id="{0882A508-071B-42CC-BFB4-CC3F9098F90C}"/>
            </a:ext>
          </a:extLst>
        </xdr:cNvPr>
        <xdr:cNvCxnSpPr/>
      </xdr:nvCxnSpPr>
      <xdr:spPr>
        <a:xfrm>
          <a:off x="18656300" y="144932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99077</xdr:rowOff>
    </xdr:from>
    <xdr:ext cx="469744" cy="259045"/>
    <xdr:sp macro="" textlink="">
      <xdr:nvSpPr>
        <xdr:cNvPr id="732" name="n_1aveValue【児童館】&#10;一人当たり面積">
          <a:extLst>
            <a:ext uri="{FF2B5EF4-FFF2-40B4-BE49-F238E27FC236}">
              <a16:creationId xmlns:a16="http://schemas.microsoft.com/office/drawing/2014/main" id="{16F477E3-E4C9-49A0-A9D4-30D2C2357B22}"/>
            </a:ext>
          </a:extLst>
        </xdr:cNvPr>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106697</xdr:rowOff>
    </xdr:from>
    <xdr:ext cx="469744" cy="259045"/>
    <xdr:sp macro="" textlink="">
      <xdr:nvSpPr>
        <xdr:cNvPr id="733" name="n_2aveValue【児童館】&#10;一人当たり面積">
          <a:extLst>
            <a:ext uri="{FF2B5EF4-FFF2-40B4-BE49-F238E27FC236}">
              <a16:creationId xmlns:a16="http://schemas.microsoft.com/office/drawing/2014/main" id="{9261B46D-DE97-4345-875C-8F1C476BA5EB}"/>
            </a:ext>
          </a:extLst>
        </xdr:cNvPr>
        <xdr:cNvSpPr txBox="1"/>
      </xdr:nvSpPr>
      <xdr:spPr>
        <a:xfrm>
          <a:off x="20199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91457</xdr:rowOff>
    </xdr:from>
    <xdr:ext cx="469744" cy="259045"/>
    <xdr:sp macro="" textlink="">
      <xdr:nvSpPr>
        <xdr:cNvPr id="734" name="n_3aveValue【児童館】&#10;一人当たり面積">
          <a:extLst>
            <a:ext uri="{FF2B5EF4-FFF2-40B4-BE49-F238E27FC236}">
              <a16:creationId xmlns:a16="http://schemas.microsoft.com/office/drawing/2014/main" id="{FB521823-003C-4886-8666-851272C7ECA1}"/>
            </a:ext>
          </a:extLst>
        </xdr:cNvPr>
        <xdr:cNvSpPr txBox="1"/>
      </xdr:nvSpPr>
      <xdr:spPr>
        <a:xfrm>
          <a:off x="19310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91457</xdr:rowOff>
    </xdr:from>
    <xdr:ext cx="469744" cy="259045"/>
    <xdr:sp macro="" textlink="">
      <xdr:nvSpPr>
        <xdr:cNvPr id="735" name="n_4aveValue【児童館】&#10;一人当たり面積">
          <a:extLst>
            <a:ext uri="{FF2B5EF4-FFF2-40B4-BE49-F238E27FC236}">
              <a16:creationId xmlns:a16="http://schemas.microsoft.com/office/drawing/2014/main" id="{3B258C17-4863-4FCC-9841-090D9A34844E}"/>
            </a:ext>
          </a:extLst>
        </xdr:cNvPr>
        <xdr:cNvSpPr txBox="1"/>
      </xdr:nvSpPr>
      <xdr:spPr>
        <a:xfrm>
          <a:off x="18421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93997</xdr:rowOff>
    </xdr:from>
    <xdr:ext cx="469744" cy="259045"/>
    <xdr:sp macro="" textlink="">
      <xdr:nvSpPr>
        <xdr:cNvPr id="736" name="n_1mainValue【児童館】&#10;一人当たり面積">
          <a:extLst>
            <a:ext uri="{FF2B5EF4-FFF2-40B4-BE49-F238E27FC236}">
              <a16:creationId xmlns:a16="http://schemas.microsoft.com/office/drawing/2014/main" id="{6FD039D4-63DD-4441-B684-E7BCE38D3A4F}"/>
            </a:ext>
          </a:extLst>
        </xdr:cNvPr>
        <xdr:cNvSpPr txBox="1"/>
      </xdr:nvSpPr>
      <xdr:spPr>
        <a:xfrm>
          <a:off x="210757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737" name="n_2mainValue【児童館】&#10;一人当たり面積">
          <a:extLst>
            <a:ext uri="{FF2B5EF4-FFF2-40B4-BE49-F238E27FC236}">
              <a16:creationId xmlns:a16="http://schemas.microsoft.com/office/drawing/2014/main" id="{A15336C4-1989-476A-BA11-9D1999926D87}"/>
            </a:ext>
          </a:extLst>
        </xdr:cNvPr>
        <xdr:cNvSpPr txBox="1"/>
      </xdr:nvSpPr>
      <xdr:spPr>
        <a:xfrm>
          <a:off x="20199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158766</xdr:rowOff>
    </xdr:from>
    <xdr:ext cx="469744" cy="259045"/>
    <xdr:sp macro="" textlink="">
      <xdr:nvSpPr>
        <xdr:cNvPr id="738" name="n_3mainValue【児童館】&#10;一人当たり面積">
          <a:extLst>
            <a:ext uri="{FF2B5EF4-FFF2-40B4-BE49-F238E27FC236}">
              <a16:creationId xmlns:a16="http://schemas.microsoft.com/office/drawing/2014/main" id="{3C0AAF03-8E9F-40F0-8565-D66DC5D24491}"/>
            </a:ext>
          </a:extLst>
        </xdr:cNvPr>
        <xdr:cNvSpPr txBox="1"/>
      </xdr:nvSpPr>
      <xdr:spPr>
        <a:xfrm>
          <a:off x="19310427" y="142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158766</xdr:rowOff>
    </xdr:from>
    <xdr:ext cx="469744" cy="259045"/>
    <xdr:sp macro="" textlink="">
      <xdr:nvSpPr>
        <xdr:cNvPr id="739" name="n_4mainValue【児童館】&#10;一人当たり面積">
          <a:extLst>
            <a:ext uri="{FF2B5EF4-FFF2-40B4-BE49-F238E27FC236}">
              <a16:creationId xmlns:a16="http://schemas.microsoft.com/office/drawing/2014/main" id="{F52702C2-DE9C-487B-A756-6620603D5E24}"/>
            </a:ext>
          </a:extLst>
        </xdr:cNvPr>
        <xdr:cNvSpPr txBox="1"/>
      </xdr:nvSpPr>
      <xdr:spPr>
        <a:xfrm>
          <a:off x="18421427" y="142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780604B7-0BAE-4EF3-B79A-39CC1F76BB3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78475D09-16B1-4A9E-BBE9-B16B9FE440F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804D315A-073B-4480-9591-21088BFE009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AAB94C24-21D0-4837-97E6-6FB67C3312D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EB29CFBC-F5B9-447B-89A3-9F077562F52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8EAF8865-F72E-4983-8019-8EB269518B7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5EEED847-729E-4FA8-90C0-83668A29022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521FF4B1-6278-4357-9C2E-4139717D31F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F12081A5-3E03-4498-B0FF-C2D9816E308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B605ECE0-1586-4207-B921-FE30D9381C1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3F7E117D-C624-44FB-9ACB-844367E5C34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A180F3AD-1527-4211-BA57-C990174E62F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CE8AC8F4-E49A-497E-8141-40BC56D2C346}"/>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585A85AF-9EF2-46EA-9386-24843E7EF5E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DB2C3182-A704-4124-86D3-7D0119262AD1}"/>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69BF8999-1689-45DF-924F-52C6AB92250C}"/>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B20169BA-C157-46F2-8A8D-35778FB4BDC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9690FA1C-25B2-493A-8F03-8B5A7391D38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F52B11D2-52EF-44FE-8B5F-3A3978BE6EB6}"/>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9EB9712F-49F4-493E-8B67-BBBA776CF0A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C8DFAD87-F03C-4B67-99E8-50E33A139A44}"/>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94945988-7BB3-4ECD-AE27-FF63BE0AD61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575FC22A-4B5A-4CFE-8162-B6C82386DA94}"/>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58A59A22-1E45-449E-802F-B5FE4CBE256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4B24B453-92F9-4F3C-BC4D-1A7D9759FD16}"/>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692205C0-BAF2-405C-9377-5BBED81B3E4A}"/>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E90DA882-EAA4-4267-B941-99EA9FAF02BF}"/>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767" name="【公民館】&#10;有形固定資産減価償却率最大値テキスト">
          <a:extLst>
            <a:ext uri="{FF2B5EF4-FFF2-40B4-BE49-F238E27FC236}">
              <a16:creationId xmlns:a16="http://schemas.microsoft.com/office/drawing/2014/main" id="{333B5E1D-4346-4A8B-8E01-4411AEE33C41}"/>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8" name="直線コネクタ 767">
          <a:extLst>
            <a:ext uri="{FF2B5EF4-FFF2-40B4-BE49-F238E27FC236}">
              <a16:creationId xmlns:a16="http://schemas.microsoft.com/office/drawing/2014/main" id="{B96B0916-6AB6-4B14-AD0D-BB78E6804248}"/>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769" name="【公民館】&#10;有形固定資産減価償却率平均値テキスト">
          <a:extLst>
            <a:ext uri="{FF2B5EF4-FFF2-40B4-BE49-F238E27FC236}">
              <a16:creationId xmlns:a16="http://schemas.microsoft.com/office/drawing/2014/main" id="{4F95C066-D4CB-4A9C-B8A5-E50D93494D99}"/>
            </a:ext>
          </a:extLst>
        </xdr:cNvPr>
        <xdr:cNvSpPr txBox="1"/>
      </xdr:nvSpPr>
      <xdr:spPr>
        <a:xfrm>
          <a:off x="16357600" y="1780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70" name="フローチャート: 判断 769">
          <a:extLst>
            <a:ext uri="{FF2B5EF4-FFF2-40B4-BE49-F238E27FC236}">
              <a16:creationId xmlns:a16="http://schemas.microsoft.com/office/drawing/2014/main" id="{7A5DE619-3B12-47A8-8ADB-185BD4567325}"/>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71" name="フローチャート: 判断 770">
          <a:extLst>
            <a:ext uri="{FF2B5EF4-FFF2-40B4-BE49-F238E27FC236}">
              <a16:creationId xmlns:a16="http://schemas.microsoft.com/office/drawing/2014/main" id="{C394179C-D279-4FBD-BEAE-E1FCE3930A3E}"/>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72" name="フローチャート: 判断 771">
          <a:extLst>
            <a:ext uri="{FF2B5EF4-FFF2-40B4-BE49-F238E27FC236}">
              <a16:creationId xmlns:a16="http://schemas.microsoft.com/office/drawing/2014/main" id="{DAEAE9CB-311B-4D27-9E6B-C4423A585A77}"/>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73" name="フローチャート: 判断 772">
          <a:extLst>
            <a:ext uri="{FF2B5EF4-FFF2-40B4-BE49-F238E27FC236}">
              <a16:creationId xmlns:a16="http://schemas.microsoft.com/office/drawing/2014/main" id="{ABF58E08-5263-4B43-AE78-721EA07E8A11}"/>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774" name="フローチャート: 判断 773">
          <a:extLst>
            <a:ext uri="{FF2B5EF4-FFF2-40B4-BE49-F238E27FC236}">
              <a16:creationId xmlns:a16="http://schemas.microsoft.com/office/drawing/2014/main" id="{6422FA09-EAB3-4091-88DD-C6A4160E3F85}"/>
            </a:ext>
          </a:extLst>
        </xdr:cNvPr>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1E673C13-91C4-4B65-9EA0-A63834A9534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F3632A2E-690A-4933-9A15-FF4E4244F49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6E2961D8-96F3-44F1-85EA-D4BC8FBE4EB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1829B92-E449-46F3-9343-2AA905913E9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C1368140-EC93-4C71-BE6C-7BAFF772525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133986</xdr:rowOff>
    </xdr:from>
    <xdr:to>
      <xdr:col>85</xdr:col>
      <xdr:colOff>177800</xdr:colOff>
      <xdr:row>106</xdr:row>
      <xdr:rowOff>64136</xdr:rowOff>
    </xdr:to>
    <xdr:sp macro="" textlink="">
      <xdr:nvSpPr>
        <xdr:cNvPr id="780" name="楕円 779">
          <a:extLst>
            <a:ext uri="{FF2B5EF4-FFF2-40B4-BE49-F238E27FC236}">
              <a16:creationId xmlns:a16="http://schemas.microsoft.com/office/drawing/2014/main" id="{1AC5D3E3-3958-4CD8-BF04-DD43F69680DD}"/>
            </a:ext>
          </a:extLst>
        </xdr:cNvPr>
        <xdr:cNvSpPr/>
      </xdr:nvSpPr>
      <xdr:spPr>
        <a:xfrm>
          <a:off x="16268700" y="1813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112413</xdr:rowOff>
    </xdr:from>
    <xdr:ext cx="405111" cy="259045"/>
    <xdr:sp macro="" textlink="">
      <xdr:nvSpPr>
        <xdr:cNvPr id="781" name="【公民館】&#10;有形固定資産減価償却率該当値テキスト">
          <a:extLst>
            <a:ext uri="{FF2B5EF4-FFF2-40B4-BE49-F238E27FC236}">
              <a16:creationId xmlns:a16="http://schemas.microsoft.com/office/drawing/2014/main" id="{C21751CC-E66E-4A45-B6B6-F010B86F9BFF}"/>
            </a:ext>
          </a:extLst>
        </xdr:cNvPr>
        <xdr:cNvSpPr txBox="1"/>
      </xdr:nvSpPr>
      <xdr:spPr>
        <a:xfrm>
          <a:off x="16357600" y="1811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120650</xdr:rowOff>
    </xdr:from>
    <xdr:to>
      <xdr:col>81</xdr:col>
      <xdr:colOff>101600</xdr:colOff>
      <xdr:row>106</xdr:row>
      <xdr:rowOff>50800</xdr:rowOff>
    </xdr:to>
    <xdr:sp macro="" textlink="">
      <xdr:nvSpPr>
        <xdr:cNvPr id="782" name="楕円 781">
          <a:extLst>
            <a:ext uri="{FF2B5EF4-FFF2-40B4-BE49-F238E27FC236}">
              <a16:creationId xmlns:a16="http://schemas.microsoft.com/office/drawing/2014/main" id="{A5AAC5ED-E657-4CC9-9D0D-46145530800F}"/>
            </a:ext>
          </a:extLst>
        </xdr:cNvPr>
        <xdr:cNvSpPr/>
      </xdr:nvSpPr>
      <xdr:spPr>
        <a:xfrm>
          <a:off x="15430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0</xdr:rowOff>
    </xdr:from>
    <xdr:to>
      <xdr:col>85</xdr:col>
      <xdr:colOff>127000</xdr:colOff>
      <xdr:row>106</xdr:row>
      <xdr:rowOff>13336</xdr:rowOff>
    </xdr:to>
    <xdr:cxnSp macro="">
      <xdr:nvCxnSpPr>
        <xdr:cNvPr id="783" name="直線コネクタ 782">
          <a:extLst>
            <a:ext uri="{FF2B5EF4-FFF2-40B4-BE49-F238E27FC236}">
              <a16:creationId xmlns:a16="http://schemas.microsoft.com/office/drawing/2014/main" id="{FBF9D696-5F4C-4AC7-9383-D9248BDCB0B9}"/>
            </a:ext>
          </a:extLst>
        </xdr:cNvPr>
        <xdr:cNvCxnSpPr/>
      </xdr:nvCxnSpPr>
      <xdr:spPr>
        <a:xfrm>
          <a:off x="15481300" y="18173700"/>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784" name="楕円 783">
          <a:extLst>
            <a:ext uri="{FF2B5EF4-FFF2-40B4-BE49-F238E27FC236}">
              <a16:creationId xmlns:a16="http://schemas.microsoft.com/office/drawing/2014/main" id="{432FE535-6CA8-4BA4-8B09-216B5E18263D}"/>
            </a:ext>
          </a:extLst>
        </xdr:cNvPr>
        <xdr:cNvSpPr/>
      </xdr:nvSpPr>
      <xdr:spPr>
        <a:xfrm>
          <a:off x="14541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99061</xdr:rowOff>
    </xdr:from>
    <xdr:to>
      <xdr:col>81</xdr:col>
      <xdr:colOff>50800</xdr:colOff>
      <xdr:row>106</xdr:row>
      <xdr:rowOff>0</xdr:rowOff>
    </xdr:to>
    <xdr:cxnSp macro="">
      <xdr:nvCxnSpPr>
        <xdr:cNvPr id="785" name="直線コネクタ 784">
          <a:extLst>
            <a:ext uri="{FF2B5EF4-FFF2-40B4-BE49-F238E27FC236}">
              <a16:creationId xmlns:a16="http://schemas.microsoft.com/office/drawing/2014/main" id="{1B89F01D-ACA2-494B-B918-DC400852BD4F}"/>
            </a:ext>
          </a:extLst>
        </xdr:cNvPr>
        <xdr:cNvCxnSpPr/>
      </xdr:nvCxnSpPr>
      <xdr:spPr>
        <a:xfrm>
          <a:off x="14592300" y="1810131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2539</xdr:rowOff>
    </xdr:from>
    <xdr:to>
      <xdr:col>72</xdr:col>
      <xdr:colOff>38100</xdr:colOff>
      <xdr:row>105</xdr:row>
      <xdr:rowOff>104139</xdr:rowOff>
    </xdr:to>
    <xdr:sp macro="" textlink="">
      <xdr:nvSpPr>
        <xdr:cNvPr id="786" name="楕円 785">
          <a:extLst>
            <a:ext uri="{FF2B5EF4-FFF2-40B4-BE49-F238E27FC236}">
              <a16:creationId xmlns:a16="http://schemas.microsoft.com/office/drawing/2014/main" id="{B0CEF6D1-41E9-410A-BC0A-1436FB20B05F}"/>
            </a:ext>
          </a:extLst>
        </xdr:cNvPr>
        <xdr:cNvSpPr/>
      </xdr:nvSpPr>
      <xdr:spPr>
        <a:xfrm>
          <a:off x="13652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53339</xdr:rowOff>
    </xdr:from>
    <xdr:to>
      <xdr:col>76</xdr:col>
      <xdr:colOff>114300</xdr:colOff>
      <xdr:row>105</xdr:row>
      <xdr:rowOff>99061</xdr:rowOff>
    </xdr:to>
    <xdr:cxnSp macro="">
      <xdr:nvCxnSpPr>
        <xdr:cNvPr id="787" name="直線コネクタ 786">
          <a:extLst>
            <a:ext uri="{FF2B5EF4-FFF2-40B4-BE49-F238E27FC236}">
              <a16:creationId xmlns:a16="http://schemas.microsoft.com/office/drawing/2014/main" id="{2C772D25-384F-4CD9-B04D-07495BCC4B82}"/>
            </a:ext>
          </a:extLst>
        </xdr:cNvPr>
        <xdr:cNvCxnSpPr/>
      </xdr:nvCxnSpPr>
      <xdr:spPr>
        <a:xfrm>
          <a:off x="13703300" y="180555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133986</xdr:rowOff>
    </xdr:from>
    <xdr:to>
      <xdr:col>67</xdr:col>
      <xdr:colOff>101600</xdr:colOff>
      <xdr:row>105</xdr:row>
      <xdr:rowOff>64136</xdr:rowOff>
    </xdr:to>
    <xdr:sp macro="" textlink="">
      <xdr:nvSpPr>
        <xdr:cNvPr id="788" name="楕円 787">
          <a:extLst>
            <a:ext uri="{FF2B5EF4-FFF2-40B4-BE49-F238E27FC236}">
              <a16:creationId xmlns:a16="http://schemas.microsoft.com/office/drawing/2014/main" id="{6D842B81-5F04-437D-9D7C-1653DBC7AE6C}"/>
            </a:ext>
          </a:extLst>
        </xdr:cNvPr>
        <xdr:cNvSpPr/>
      </xdr:nvSpPr>
      <xdr:spPr>
        <a:xfrm>
          <a:off x="12763500" y="17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13336</xdr:rowOff>
    </xdr:from>
    <xdr:to>
      <xdr:col>71</xdr:col>
      <xdr:colOff>177800</xdr:colOff>
      <xdr:row>105</xdr:row>
      <xdr:rowOff>53339</xdr:rowOff>
    </xdr:to>
    <xdr:cxnSp macro="">
      <xdr:nvCxnSpPr>
        <xdr:cNvPr id="789" name="直線コネクタ 788">
          <a:extLst>
            <a:ext uri="{FF2B5EF4-FFF2-40B4-BE49-F238E27FC236}">
              <a16:creationId xmlns:a16="http://schemas.microsoft.com/office/drawing/2014/main" id="{C70B0F28-58C9-4027-9EE6-15545D003281}"/>
            </a:ext>
          </a:extLst>
        </xdr:cNvPr>
        <xdr:cNvCxnSpPr/>
      </xdr:nvCxnSpPr>
      <xdr:spPr>
        <a:xfrm>
          <a:off x="12814300" y="180155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790" name="n_1aveValue【公民館】&#10;有形固定資産減価償却率">
          <a:extLst>
            <a:ext uri="{FF2B5EF4-FFF2-40B4-BE49-F238E27FC236}">
              <a16:creationId xmlns:a16="http://schemas.microsoft.com/office/drawing/2014/main" id="{4535F5C0-EE03-4669-A638-E5910B8A5211}"/>
            </a:ext>
          </a:extLst>
        </xdr:cNvPr>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791" name="n_2aveValue【公民館】&#10;有形固定資産減価償却率">
          <a:extLst>
            <a:ext uri="{FF2B5EF4-FFF2-40B4-BE49-F238E27FC236}">
              <a16:creationId xmlns:a16="http://schemas.microsoft.com/office/drawing/2014/main" id="{7B3A4572-AB8F-48F0-9011-295E81770324}"/>
            </a:ext>
          </a:extLst>
        </xdr:cNvPr>
        <xdr:cNvSpPr txBox="1"/>
      </xdr:nvSpPr>
      <xdr:spPr>
        <a:xfrm>
          <a:off x="14389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792" name="n_3aveValue【公民館】&#10;有形固定資産減価償却率">
          <a:extLst>
            <a:ext uri="{FF2B5EF4-FFF2-40B4-BE49-F238E27FC236}">
              <a16:creationId xmlns:a16="http://schemas.microsoft.com/office/drawing/2014/main" id="{29A7BA71-29FC-440D-90B0-30B81691661C}"/>
            </a:ext>
          </a:extLst>
        </xdr:cNvPr>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793" name="n_4aveValue【公民館】&#10;有形固定資産減価償却率">
          <a:extLst>
            <a:ext uri="{FF2B5EF4-FFF2-40B4-BE49-F238E27FC236}">
              <a16:creationId xmlns:a16="http://schemas.microsoft.com/office/drawing/2014/main" id="{5DEDB155-62E4-4B97-95D7-74C696FD5A66}"/>
            </a:ext>
          </a:extLst>
        </xdr:cNvPr>
        <xdr:cNvSpPr txBox="1"/>
      </xdr:nvSpPr>
      <xdr:spPr>
        <a:xfrm>
          <a:off x="12611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41927</xdr:rowOff>
    </xdr:from>
    <xdr:ext cx="405111" cy="259045"/>
    <xdr:sp macro="" textlink="">
      <xdr:nvSpPr>
        <xdr:cNvPr id="794" name="n_1mainValue【公民館】&#10;有形固定資産減価償却率">
          <a:extLst>
            <a:ext uri="{FF2B5EF4-FFF2-40B4-BE49-F238E27FC236}">
              <a16:creationId xmlns:a16="http://schemas.microsoft.com/office/drawing/2014/main" id="{25870F81-37A0-41F8-B45F-AA0B66277F48}"/>
            </a:ext>
          </a:extLst>
        </xdr:cNvPr>
        <xdr:cNvSpPr txBox="1"/>
      </xdr:nvSpPr>
      <xdr:spPr>
        <a:xfrm>
          <a:off x="15266044"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140988</xdr:rowOff>
    </xdr:from>
    <xdr:ext cx="405111" cy="259045"/>
    <xdr:sp macro="" textlink="">
      <xdr:nvSpPr>
        <xdr:cNvPr id="795" name="n_2mainValue【公民館】&#10;有形固定資産減価償却率">
          <a:extLst>
            <a:ext uri="{FF2B5EF4-FFF2-40B4-BE49-F238E27FC236}">
              <a16:creationId xmlns:a16="http://schemas.microsoft.com/office/drawing/2014/main" id="{306FAD6D-C09A-4F46-8653-4F4300EB899E}"/>
            </a:ext>
          </a:extLst>
        </xdr:cNvPr>
        <xdr:cNvSpPr txBox="1"/>
      </xdr:nvSpPr>
      <xdr:spPr>
        <a:xfrm>
          <a:off x="14389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95266</xdr:rowOff>
    </xdr:from>
    <xdr:ext cx="405111" cy="259045"/>
    <xdr:sp macro="" textlink="">
      <xdr:nvSpPr>
        <xdr:cNvPr id="796" name="n_3mainValue【公民館】&#10;有形固定資産減価償却率">
          <a:extLst>
            <a:ext uri="{FF2B5EF4-FFF2-40B4-BE49-F238E27FC236}">
              <a16:creationId xmlns:a16="http://schemas.microsoft.com/office/drawing/2014/main" id="{8C5CD293-D939-4C66-911C-80A72BE40CD5}"/>
            </a:ext>
          </a:extLst>
        </xdr:cNvPr>
        <xdr:cNvSpPr txBox="1"/>
      </xdr:nvSpPr>
      <xdr:spPr>
        <a:xfrm>
          <a:off x="13500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55263</xdr:rowOff>
    </xdr:from>
    <xdr:ext cx="405111" cy="259045"/>
    <xdr:sp macro="" textlink="">
      <xdr:nvSpPr>
        <xdr:cNvPr id="797" name="n_4mainValue【公民館】&#10;有形固定資産減価償却率">
          <a:extLst>
            <a:ext uri="{FF2B5EF4-FFF2-40B4-BE49-F238E27FC236}">
              <a16:creationId xmlns:a16="http://schemas.microsoft.com/office/drawing/2014/main" id="{70E9B8DD-B2E9-4FB2-BE97-4645B1A6E5D5}"/>
            </a:ext>
          </a:extLst>
        </xdr:cNvPr>
        <xdr:cNvSpPr txBox="1"/>
      </xdr:nvSpPr>
      <xdr:spPr>
        <a:xfrm>
          <a:off x="12611744" y="1805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79609049-C638-4447-B687-2385ED1885A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1D1FF041-2845-41D2-A159-A33E83AC67F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56515DE5-7512-4CC7-B290-9D4DC6F7095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5BC42205-A231-47CF-B9F3-EF1AC8CEDD2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522F0068-D504-4B6F-9AA7-A1BFD446467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43438BB3-7D8B-401D-968E-71006C450E6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5B0C117A-A4B3-4657-AEAD-7C67D4C97EC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DE87222C-6699-4465-8918-AD1860FA78A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A76B839D-7714-43FA-A400-F0D2B6420D0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2B92F474-6656-44ED-8BF8-2CA7CB4E44C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a:extLst>
            <a:ext uri="{FF2B5EF4-FFF2-40B4-BE49-F238E27FC236}">
              <a16:creationId xmlns:a16="http://schemas.microsoft.com/office/drawing/2014/main" id="{D158B963-2B1D-4726-A8FB-7671D67B127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a:extLst>
            <a:ext uri="{FF2B5EF4-FFF2-40B4-BE49-F238E27FC236}">
              <a16:creationId xmlns:a16="http://schemas.microsoft.com/office/drawing/2014/main" id="{A2823C6A-1AB3-4D3C-B338-77B97A234A31}"/>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a:extLst>
            <a:ext uri="{FF2B5EF4-FFF2-40B4-BE49-F238E27FC236}">
              <a16:creationId xmlns:a16="http://schemas.microsoft.com/office/drawing/2014/main" id="{FACB8D13-37CB-45D0-8E07-40936FD0C956}"/>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a:extLst>
            <a:ext uri="{FF2B5EF4-FFF2-40B4-BE49-F238E27FC236}">
              <a16:creationId xmlns:a16="http://schemas.microsoft.com/office/drawing/2014/main" id="{FD2883C4-BC68-4716-B511-064CAF395EC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a:extLst>
            <a:ext uri="{FF2B5EF4-FFF2-40B4-BE49-F238E27FC236}">
              <a16:creationId xmlns:a16="http://schemas.microsoft.com/office/drawing/2014/main" id="{664FD7D3-0249-4427-8C18-62E99A4D40D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a:extLst>
            <a:ext uri="{FF2B5EF4-FFF2-40B4-BE49-F238E27FC236}">
              <a16:creationId xmlns:a16="http://schemas.microsoft.com/office/drawing/2014/main" id="{BED3C784-7E70-4E7D-9BA0-2438CE22312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a:extLst>
            <a:ext uri="{FF2B5EF4-FFF2-40B4-BE49-F238E27FC236}">
              <a16:creationId xmlns:a16="http://schemas.microsoft.com/office/drawing/2014/main" id="{D9936603-2ACE-449A-A5EE-776ECCCB8CD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a:extLst>
            <a:ext uri="{FF2B5EF4-FFF2-40B4-BE49-F238E27FC236}">
              <a16:creationId xmlns:a16="http://schemas.microsoft.com/office/drawing/2014/main" id="{C5632983-6229-4786-ABDB-E11700192F7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a:extLst>
            <a:ext uri="{FF2B5EF4-FFF2-40B4-BE49-F238E27FC236}">
              <a16:creationId xmlns:a16="http://schemas.microsoft.com/office/drawing/2014/main" id="{E29552DC-D74C-4EA0-BE98-6016FF13B04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a:extLst>
            <a:ext uri="{FF2B5EF4-FFF2-40B4-BE49-F238E27FC236}">
              <a16:creationId xmlns:a16="http://schemas.microsoft.com/office/drawing/2014/main" id="{113C55B9-5E4D-44E2-B95E-B0A7647B669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a:extLst>
            <a:ext uri="{FF2B5EF4-FFF2-40B4-BE49-F238E27FC236}">
              <a16:creationId xmlns:a16="http://schemas.microsoft.com/office/drawing/2014/main" id="{59B0CFE6-BB3B-489F-87EC-BA25C73D84F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a:extLst>
            <a:ext uri="{FF2B5EF4-FFF2-40B4-BE49-F238E27FC236}">
              <a16:creationId xmlns:a16="http://schemas.microsoft.com/office/drawing/2014/main" id="{D8A43D8A-A8CD-4E42-AF00-489280CAB66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329039A1-823D-4911-AE49-64093074541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776E05E8-7D80-42FF-9CD9-AE4E59CBA5C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a16="http://schemas.microsoft.com/office/drawing/2014/main" id="{5A356230-F1C2-4170-A30F-3994F7C764B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823" name="直線コネクタ 822">
          <a:extLst>
            <a:ext uri="{FF2B5EF4-FFF2-40B4-BE49-F238E27FC236}">
              <a16:creationId xmlns:a16="http://schemas.microsoft.com/office/drawing/2014/main" id="{A578AC74-4AC6-4710-A6CA-1D25B1C045E7}"/>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24" name="【公民館】&#10;一人当たり面積最小値テキスト">
          <a:extLst>
            <a:ext uri="{FF2B5EF4-FFF2-40B4-BE49-F238E27FC236}">
              <a16:creationId xmlns:a16="http://schemas.microsoft.com/office/drawing/2014/main" id="{F7288C3E-5377-46EF-B7C2-14E2BEA2FC10}"/>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25" name="直線コネクタ 824">
          <a:extLst>
            <a:ext uri="{FF2B5EF4-FFF2-40B4-BE49-F238E27FC236}">
              <a16:creationId xmlns:a16="http://schemas.microsoft.com/office/drawing/2014/main" id="{B2C47CA8-217E-4BA5-B2F1-625088CD9B64}"/>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826" name="【公民館】&#10;一人当たり面積最大値テキスト">
          <a:extLst>
            <a:ext uri="{FF2B5EF4-FFF2-40B4-BE49-F238E27FC236}">
              <a16:creationId xmlns:a16="http://schemas.microsoft.com/office/drawing/2014/main" id="{4B330BC5-9829-4688-A789-6C4B2BE9F12E}"/>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827" name="直線コネクタ 826">
          <a:extLst>
            <a:ext uri="{FF2B5EF4-FFF2-40B4-BE49-F238E27FC236}">
              <a16:creationId xmlns:a16="http://schemas.microsoft.com/office/drawing/2014/main" id="{33C94AE0-4480-4C7D-8674-268E1C1449B9}"/>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5822</xdr:rowOff>
    </xdr:from>
    <xdr:ext cx="469744" cy="259045"/>
    <xdr:sp macro="" textlink="">
      <xdr:nvSpPr>
        <xdr:cNvPr id="828" name="【公民館】&#10;一人当たり面積平均値テキスト">
          <a:extLst>
            <a:ext uri="{FF2B5EF4-FFF2-40B4-BE49-F238E27FC236}">
              <a16:creationId xmlns:a16="http://schemas.microsoft.com/office/drawing/2014/main" id="{31229A44-FE17-4076-92AC-055890DB34FC}"/>
            </a:ext>
          </a:extLst>
        </xdr:cNvPr>
        <xdr:cNvSpPr txBox="1"/>
      </xdr:nvSpPr>
      <xdr:spPr>
        <a:xfrm>
          <a:off x="22199600" y="18179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829" name="フローチャート: 判断 828">
          <a:extLst>
            <a:ext uri="{FF2B5EF4-FFF2-40B4-BE49-F238E27FC236}">
              <a16:creationId xmlns:a16="http://schemas.microsoft.com/office/drawing/2014/main" id="{9BEF5415-AF91-4285-8616-D05728CC2194}"/>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830" name="フローチャート: 判断 829">
          <a:extLst>
            <a:ext uri="{FF2B5EF4-FFF2-40B4-BE49-F238E27FC236}">
              <a16:creationId xmlns:a16="http://schemas.microsoft.com/office/drawing/2014/main" id="{C1603B54-2A47-4788-BF7B-AE275D933ADB}"/>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31" name="フローチャート: 判断 830">
          <a:extLst>
            <a:ext uri="{FF2B5EF4-FFF2-40B4-BE49-F238E27FC236}">
              <a16:creationId xmlns:a16="http://schemas.microsoft.com/office/drawing/2014/main" id="{3BDEB1E3-B7A0-4F45-B759-B93863280106}"/>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32" name="フローチャート: 判断 831">
          <a:extLst>
            <a:ext uri="{FF2B5EF4-FFF2-40B4-BE49-F238E27FC236}">
              <a16:creationId xmlns:a16="http://schemas.microsoft.com/office/drawing/2014/main" id="{883C8F4D-EDA5-4AE7-BC34-C91DA7ADE947}"/>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833" name="フローチャート: 判断 832">
          <a:extLst>
            <a:ext uri="{FF2B5EF4-FFF2-40B4-BE49-F238E27FC236}">
              <a16:creationId xmlns:a16="http://schemas.microsoft.com/office/drawing/2014/main" id="{27B203C8-3175-4F41-B811-D8B388936A58}"/>
            </a:ext>
          </a:extLst>
        </xdr:cNvPr>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B0F6AA7C-0F1E-4716-B961-6CDDA11691B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B62BEECB-FF91-4CE7-8552-8620963E17C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9DF00B7E-F82B-4D03-8F43-8ED5A22CACC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7AB3CE8F-7FAD-494A-B99F-4E4D3DD2C30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976CC3A4-7E02-47DF-99D6-128034BD8D5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22134</xdr:rowOff>
    </xdr:from>
    <xdr:to>
      <xdr:col>116</xdr:col>
      <xdr:colOff>114300</xdr:colOff>
      <xdr:row>107</xdr:row>
      <xdr:rowOff>123734</xdr:rowOff>
    </xdr:to>
    <xdr:sp macro="" textlink="">
      <xdr:nvSpPr>
        <xdr:cNvPr id="839" name="楕円 838">
          <a:extLst>
            <a:ext uri="{FF2B5EF4-FFF2-40B4-BE49-F238E27FC236}">
              <a16:creationId xmlns:a16="http://schemas.microsoft.com/office/drawing/2014/main" id="{74F451DA-9B40-49B6-A9BB-7743CC36097E}"/>
            </a:ext>
          </a:extLst>
        </xdr:cNvPr>
        <xdr:cNvSpPr/>
      </xdr:nvSpPr>
      <xdr:spPr>
        <a:xfrm>
          <a:off x="22110700" y="1836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561</xdr:rowOff>
    </xdr:from>
    <xdr:ext cx="469744" cy="259045"/>
    <xdr:sp macro="" textlink="">
      <xdr:nvSpPr>
        <xdr:cNvPr id="840" name="【公民館】&#10;一人当たり面積該当値テキスト">
          <a:extLst>
            <a:ext uri="{FF2B5EF4-FFF2-40B4-BE49-F238E27FC236}">
              <a16:creationId xmlns:a16="http://schemas.microsoft.com/office/drawing/2014/main" id="{F97DA1FB-8A10-405A-9A5B-FDDDBBC94F8D}"/>
            </a:ext>
          </a:extLst>
        </xdr:cNvPr>
        <xdr:cNvSpPr txBox="1"/>
      </xdr:nvSpPr>
      <xdr:spPr>
        <a:xfrm>
          <a:off x="22199600" y="1834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25400</xdr:rowOff>
    </xdr:from>
    <xdr:to>
      <xdr:col>112</xdr:col>
      <xdr:colOff>38100</xdr:colOff>
      <xdr:row>107</xdr:row>
      <xdr:rowOff>127000</xdr:rowOff>
    </xdr:to>
    <xdr:sp macro="" textlink="">
      <xdr:nvSpPr>
        <xdr:cNvPr id="841" name="楕円 840">
          <a:extLst>
            <a:ext uri="{FF2B5EF4-FFF2-40B4-BE49-F238E27FC236}">
              <a16:creationId xmlns:a16="http://schemas.microsoft.com/office/drawing/2014/main" id="{1E525883-3A7D-4D5E-8251-C84FC6CF9378}"/>
            </a:ext>
          </a:extLst>
        </xdr:cNvPr>
        <xdr:cNvSpPr/>
      </xdr:nvSpPr>
      <xdr:spPr>
        <a:xfrm>
          <a:off x="21272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72934</xdr:rowOff>
    </xdr:from>
    <xdr:to>
      <xdr:col>116</xdr:col>
      <xdr:colOff>63500</xdr:colOff>
      <xdr:row>107</xdr:row>
      <xdr:rowOff>76200</xdr:rowOff>
    </xdr:to>
    <xdr:cxnSp macro="">
      <xdr:nvCxnSpPr>
        <xdr:cNvPr id="842" name="直線コネクタ 841">
          <a:extLst>
            <a:ext uri="{FF2B5EF4-FFF2-40B4-BE49-F238E27FC236}">
              <a16:creationId xmlns:a16="http://schemas.microsoft.com/office/drawing/2014/main" id="{C5CB542F-67DD-4D93-80B4-6958886BBDF6}"/>
            </a:ext>
          </a:extLst>
        </xdr:cNvPr>
        <xdr:cNvCxnSpPr/>
      </xdr:nvCxnSpPr>
      <xdr:spPr>
        <a:xfrm flipV="1">
          <a:off x="21323300" y="1841808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25400</xdr:rowOff>
    </xdr:from>
    <xdr:to>
      <xdr:col>107</xdr:col>
      <xdr:colOff>101600</xdr:colOff>
      <xdr:row>107</xdr:row>
      <xdr:rowOff>127000</xdr:rowOff>
    </xdr:to>
    <xdr:sp macro="" textlink="">
      <xdr:nvSpPr>
        <xdr:cNvPr id="843" name="楕円 842">
          <a:extLst>
            <a:ext uri="{FF2B5EF4-FFF2-40B4-BE49-F238E27FC236}">
              <a16:creationId xmlns:a16="http://schemas.microsoft.com/office/drawing/2014/main" id="{28C0FCEB-006E-420A-B2E9-2725FC0E642A}"/>
            </a:ext>
          </a:extLst>
        </xdr:cNvPr>
        <xdr:cNvSpPr/>
      </xdr:nvSpPr>
      <xdr:spPr>
        <a:xfrm>
          <a:off x="20383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76200</xdr:rowOff>
    </xdr:from>
    <xdr:to>
      <xdr:col>111</xdr:col>
      <xdr:colOff>177800</xdr:colOff>
      <xdr:row>107</xdr:row>
      <xdr:rowOff>76200</xdr:rowOff>
    </xdr:to>
    <xdr:cxnSp macro="">
      <xdr:nvCxnSpPr>
        <xdr:cNvPr id="844" name="直線コネクタ 843">
          <a:extLst>
            <a:ext uri="{FF2B5EF4-FFF2-40B4-BE49-F238E27FC236}">
              <a16:creationId xmlns:a16="http://schemas.microsoft.com/office/drawing/2014/main" id="{296999E2-39AC-4E91-9039-3F72ADADE8BB}"/>
            </a:ext>
          </a:extLst>
        </xdr:cNvPr>
        <xdr:cNvCxnSpPr/>
      </xdr:nvCxnSpPr>
      <xdr:spPr>
        <a:xfrm>
          <a:off x="20434300" y="1842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28666</xdr:rowOff>
    </xdr:from>
    <xdr:to>
      <xdr:col>102</xdr:col>
      <xdr:colOff>165100</xdr:colOff>
      <xdr:row>107</xdr:row>
      <xdr:rowOff>130266</xdr:rowOff>
    </xdr:to>
    <xdr:sp macro="" textlink="">
      <xdr:nvSpPr>
        <xdr:cNvPr id="845" name="楕円 844">
          <a:extLst>
            <a:ext uri="{FF2B5EF4-FFF2-40B4-BE49-F238E27FC236}">
              <a16:creationId xmlns:a16="http://schemas.microsoft.com/office/drawing/2014/main" id="{2E177C43-8783-4974-8C54-DDF1AC7C1FCE}"/>
            </a:ext>
          </a:extLst>
        </xdr:cNvPr>
        <xdr:cNvSpPr/>
      </xdr:nvSpPr>
      <xdr:spPr>
        <a:xfrm>
          <a:off x="19494500" y="183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76200</xdr:rowOff>
    </xdr:from>
    <xdr:to>
      <xdr:col>107</xdr:col>
      <xdr:colOff>50800</xdr:colOff>
      <xdr:row>107</xdr:row>
      <xdr:rowOff>79466</xdr:rowOff>
    </xdr:to>
    <xdr:cxnSp macro="">
      <xdr:nvCxnSpPr>
        <xdr:cNvPr id="846" name="直線コネクタ 845">
          <a:extLst>
            <a:ext uri="{FF2B5EF4-FFF2-40B4-BE49-F238E27FC236}">
              <a16:creationId xmlns:a16="http://schemas.microsoft.com/office/drawing/2014/main" id="{96C20699-DB46-451A-8D40-EE871BBA978D}"/>
            </a:ext>
          </a:extLst>
        </xdr:cNvPr>
        <xdr:cNvCxnSpPr/>
      </xdr:nvCxnSpPr>
      <xdr:spPr>
        <a:xfrm flipV="1">
          <a:off x="19545300" y="1842135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30299</xdr:rowOff>
    </xdr:from>
    <xdr:to>
      <xdr:col>98</xdr:col>
      <xdr:colOff>38100</xdr:colOff>
      <xdr:row>107</xdr:row>
      <xdr:rowOff>131899</xdr:rowOff>
    </xdr:to>
    <xdr:sp macro="" textlink="">
      <xdr:nvSpPr>
        <xdr:cNvPr id="847" name="楕円 846">
          <a:extLst>
            <a:ext uri="{FF2B5EF4-FFF2-40B4-BE49-F238E27FC236}">
              <a16:creationId xmlns:a16="http://schemas.microsoft.com/office/drawing/2014/main" id="{101B0111-68C2-40B4-A115-75E04EE5DD07}"/>
            </a:ext>
          </a:extLst>
        </xdr:cNvPr>
        <xdr:cNvSpPr/>
      </xdr:nvSpPr>
      <xdr:spPr>
        <a:xfrm>
          <a:off x="18605500" y="183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79466</xdr:rowOff>
    </xdr:from>
    <xdr:to>
      <xdr:col>102</xdr:col>
      <xdr:colOff>114300</xdr:colOff>
      <xdr:row>107</xdr:row>
      <xdr:rowOff>81099</xdr:rowOff>
    </xdr:to>
    <xdr:cxnSp macro="">
      <xdr:nvCxnSpPr>
        <xdr:cNvPr id="848" name="直線コネクタ 847">
          <a:extLst>
            <a:ext uri="{FF2B5EF4-FFF2-40B4-BE49-F238E27FC236}">
              <a16:creationId xmlns:a16="http://schemas.microsoft.com/office/drawing/2014/main" id="{71533C18-23AF-4A63-8F6F-A34BFD339C9D}"/>
            </a:ext>
          </a:extLst>
        </xdr:cNvPr>
        <xdr:cNvCxnSpPr/>
      </xdr:nvCxnSpPr>
      <xdr:spPr>
        <a:xfrm flipV="1">
          <a:off x="18656300" y="1842461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849" name="n_1aveValue【公民館】&#10;一人当たり面積">
          <a:extLst>
            <a:ext uri="{FF2B5EF4-FFF2-40B4-BE49-F238E27FC236}">
              <a16:creationId xmlns:a16="http://schemas.microsoft.com/office/drawing/2014/main" id="{FA269CE2-F0D0-4D11-BE6D-1BC7FEC08B1C}"/>
            </a:ext>
          </a:extLst>
        </xdr:cNvPr>
        <xdr:cNvSpPr txBox="1"/>
      </xdr:nvSpPr>
      <xdr:spPr>
        <a:xfrm>
          <a:off x="210757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850" name="n_2aveValue【公民館】&#10;一人当たり面積">
          <a:extLst>
            <a:ext uri="{FF2B5EF4-FFF2-40B4-BE49-F238E27FC236}">
              <a16:creationId xmlns:a16="http://schemas.microsoft.com/office/drawing/2014/main" id="{6F7E2603-10E3-474A-B20D-01BFC4B4022B}"/>
            </a:ext>
          </a:extLst>
        </xdr:cNvPr>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851" name="n_3aveValue【公民館】&#10;一人当たり面積">
          <a:extLst>
            <a:ext uri="{FF2B5EF4-FFF2-40B4-BE49-F238E27FC236}">
              <a16:creationId xmlns:a16="http://schemas.microsoft.com/office/drawing/2014/main" id="{1E15D247-DDC3-43B9-8B5C-6477E37DFDC2}"/>
            </a:ext>
          </a:extLst>
        </xdr:cNvPr>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88009</xdr:rowOff>
    </xdr:from>
    <xdr:ext cx="469744" cy="259045"/>
    <xdr:sp macro="" textlink="">
      <xdr:nvSpPr>
        <xdr:cNvPr id="852" name="n_4aveValue【公民館】&#10;一人当たり面積">
          <a:extLst>
            <a:ext uri="{FF2B5EF4-FFF2-40B4-BE49-F238E27FC236}">
              <a16:creationId xmlns:a16="http://schemas.microsoft.com/office/drawing/2014/main" id="{CF7EC5F3-9C5A-4F8B-A986-8C250ED95648}"/>
            </a:ext>
          </a:extLst>
        </xdr:cNvPr>
        <xdr:cNvSpPr txBox="1"/>
      </xdr:nvSpPr>
      <xdr:spPr>
        <a:xfrm>
          <a:off x="184214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118127</xdr:rowOff>
    </xdr:from>
    <xdr:ext cx="469744" cy="259045"/>
    <xdr:sp macro="" textlink="">
      <xdr:nvSpPr>
        <xdr:cNvPr id="853" name="n_1mainValue【公民館】&#10;一人当たり面積">
          <a:extLst>
            <a:ext uri="{FF2B5EF4-FFF2-40B4-BE49-F238E27FC236}">
              <a16:creationId xmlns:a16="http://schemas.microsoft.com/office/drawing/2014/main" id="{4E81E700-4080-4733-8398-2EED6E9BC559}"/>
            </a:ext>
          </a:extLst>
        </xdr:cNvPr>
        <xdr:cNvSpPr txBox="1"/>
      </xdr:nvSpPr>
      <xdr:spPr>
        <a:xfrm>
          <a:off x="210757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118127</xdr:rowOff>
    </xdr:from>
    <xdr:ext cx="469744" cy="259045"/>
    <xdr:sp macro="" textlink="">
      <xdr:nvSpPr>
        <xdr:cNvPr id="854" name="n_2mainValue【公民館】&#10;一人当たり面積">
          <a:extLst>
            <a:ext uri="{FF2B5EF4-FFF2-40B4-BE49-F238E27FC236}">
              <a16:creationId xmlns:a16="http://schemas.microsoft.com/office/drawing/2014/main" id="{042D382D-82BA-493D-8B05-D0765C588F72}"/>
            </a:ext>
          </a:extLst>
        </xdr:cNvPr>
        <xdr:cNvSpPr txBox="1"/>
      </xdr:nvSpPr>
      <xdr:spPr>
        <a:xfrm>
          <a:off x="201994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121393</xdr:rowOff>
    </xdr:from>
    <xdr:ext cx="469744" cy="259045"/>
    <xdr:sp macro="" textlink="">
      <xdr:nvSpPr>
        <xdr:cNvPr id="855" name="n_3mainValue【公民館】&#10;一人当たり面積">
          <a:extLst>
            <a:ext uri="{FF2B5EF4-FFF2-40B4-BE49-F238E27FC236}">
              <a16:creationId xmlns:a16="http://schemas.microsoft.com/office/drawing/2014/main" id="{0D9629C7-3257-45EB-A3A9-C19935D9A0B5}"/>
            </a:ext>
          </a:extLst>
        </xdr:cNvPr>
        <xdr:cNvSpPr txBox="1"/>
      </xdr:nvSpPr>
      <xdr:spPr>
        <a:xfrm>
          <a:off x="19310427" y="1846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123026</xdr:rowOff>
    </xdr:from>
    <xdr:ext cx="469744" cy="259045"/>
    <xdr:sp macro="" textlink="">
      <xdr:nvSpPr>
        <xdr:cNvPr id="856" name="n_4mainValue【公民館】&#10;一人当たり面積">
          <a:extLst>
            <a:ext uri="{FF2B5EF4-FFF2-40B4-BE49-F238E27FC236}">
              <a16:creationId xmlns:a16="http://schemas.microsoft.com/office/drawing/2014/main" id="{60B086D3-E756-4BE2-9987-7D2AAB8A9514}"/>
            </a:ext>
          </a:extLst>
        </xdr:cNvPr>
        <xdr:cNvSpPr txBox="1"/>
      </xdr:nvSpPr>
      <xdr:spPr>
        <a:xfrm>
          <a:off x="18421427" y="1846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1E1D6320-A843-4116-BB29-70D25E7BCBB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31715E71-2612-48E9-BD70-BB68BA346F7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BE3F1F0A-CCDD-4F00-AA98-62113292943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類似団体と比較して特に有形固定資産減価償却率が低い水準にあるのは、認定こども園・幼稚園・保育所、公営住宅及び児童館である。</a:t>
          </a:r>
        </a:p>
        <a:p>
          <a:r>
            <a:rPr kumimoji="1" lang="ja-JP" altLang="en-US" sz="1300">
              <a:latin typeface="ＭＳ Ｐゴシック" panose="020B0600070205080204" pitchFamily="50" charset="-128"/>
              <a:ea typeface="ＭＳ Ｐゴシック" panose="020B0600070205080204" pitchFamily="50" charset="-128"/>
            </a:rPr>
            <a:t>認定こども園・幼稚園・保育所については、平成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年度にかけて市立保育園の建替えを行っており、公営住宅については平成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年度から令和元年度にかけて建替えを行っているため、低い水準にあると考えられる。</a:t>
          </a:r>
        </a:p>
        <a:p>
          <a:r>
            <a:rPr kumimoji="1" lang="ja-JP" altLang="en-US" sz="1300">
              <a:latin typeface="ＭＳ Ｐゴシック" panose="020B0600070205080204" pitchFamily="50" charset="-128"/>
              <a:ea typeface="ＭＳ Ｐゴシック" panose="020B0600070205080204" pitchFamily="50" charset="-128"/>
            </a:rPr>
            <a:t>また、児童館については、令和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年度までは類似団体平均を大きく上回っていたが、令和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年度に和児童館の建替え工事が完了したことで同平均よりも低い水準になったと考えられる。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4ED9381-A4D8-4517-816B-1A28AACF921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3CCDF2C-D2D5-4187-B691-4BF72CBE32F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750B831-1CE7-438D-89F9-47AF9BCCD00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04FDD4E-6D17-4F68-B373-12182506BC1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長野県東御市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8E250B4-86D4-44DB-A888-D555A2FBE46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17A7B72-E70A-4E7F-913D-C6ABA423E8B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DA955BB-4C24-4CC1-BA04-FED265EFAE8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63F1AE1-E032-47A0-B9A5-E9DADC15236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8CE0DDF-E755-4E22-885A-63A07B2FBC3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380CA4F-63E5-408F-B452-67C8B3E74AE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29,256
28,613
112.37
17,311,259
16,650,681
544,835
9,379,667
16,047,105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F14B95A-EBA1-4CC2-B000-9ED6D993011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9DCE946-B316-4E7A-A958-08E59E7C781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33C96EA-7F35-4A28-B381-366C82D60D1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D6CF9A7-4DAD-4A90-8B25-C06F3B94AB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FDDB050-412F-47B8-8B0A-7741361139D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15A7E07-CD57-4CD1-8228-55B2472AF9C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DB0EB37-BACE-433C-9D9E-6E4D75C55AF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6E0331E-A8AA-44E5-A3DA-115D7DA3EAF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3B9B73C-B17D-4CF2-9E8B-04A08BC539C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D5F1CB6-7EF2-47E5-97AB-3A972964C58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9024804-C97D-4589-84AA-CA83582AADA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88AC0E6-0CFB-4CBC-86B1-F53DD254D10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90DBD1C-BE6A-4D99-8DDF-7902B28AB10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C36B0E3-929A-498A-A8F5-387BF0B8B75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F89F1E6-658B-414F-A33E-10A09FB83B8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93B7733-EC88-47EF-B423-EB9DAACBD33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E6E4BDC-0C7D-40AE-A9E9-77E5634628A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942D7D4-F9E6-423A-8811-088E3047EF8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0BBF63A-5267-4B7B-815D-5780E1ECED9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3E9D061-DF63-4671-B19B-870C663A497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67314F3-1511-46A1-BE1D-E4000A17D2D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A565B75-00F0-4D69-AE91-F6C677D4614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96F17BA-9657-4325-BE75-8E755FF3D86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7FD7A78-9759-48D3-8F4E-EA04FC8E634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C35572F-051C-495D-B594-2E2A35403C7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EE0503D-9AC5-413F-9193-B57377167D3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040C506-8300-4249-8515-549320B8ED2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295192A-89B4-4C55-B572-5BE96884FA7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25BE34B-9352-44C3-9A04-0BDD59DE542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F2FA881-0190-42DD-8F8E-3AD2A4AEDEC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7380D1F-0A9F-4FF2-BC36-E13CFA01741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C4ACFEA-EBE8-42B4-85C6-678F581106A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401FB3D-90FD-41F5-9B2F-CDA2BC4ABB6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92AB67C-9B16-4CF3-B1AD-CD78AC5C2C3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6978085-CEF3-4F70-9693-B96D7D40805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241CDAD-EE3C-42BA-9651-B225F114B70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4221227-DEC1-4FC3-B051-41997A4DBD43}"/>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3EA54AE-5BBE-4DE0-BD64-9595F5F5492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1FCBF4C-C126-4A4C-96F7-C62C4A209BA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8EB8232-2E77-4F04-BE7F-00CA730E8B2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A75FE22-B632-48C4-BEF8-D405B72CD3A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27549BA-F36E-4256-A5F1-388EFC2E409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846BCAB-0F93-4801-9634-D6BDCFCD59B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AB409CF-9118-4B1D-AE2B-7186DD8C20A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B2AE29D-933E-4CFF-84C6-150A0F0A38D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F0DB0827-418E-4C0A-A2E1-6CBA432615C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A770E793-561E-4A3E-8C01-8C0CF96AEF44}"/>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B2D6A3D0-ABE0-4F84-8824-A770FBF48895}"/>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79B5C081-F7EA-4883-99F3-0F6DD0A638B7}"/>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717A1C93-B209-446C-AECE-9452D9116B57}"/>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829F0209-968E-404B-8038-5264BD1472AB}"/>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170378</xdr:rowOff>
    </xdr:from>
    <xdr:ext cx="405111" cy="259045"/>
    <xdr:sp macro="" textlink="">
      <xdr:nvSpPr>
        <xdr:cNvPr id="63" name="【図書館】&#10;有形固定資産減価償却率平均値テキスト">
          <a:extLst>
            <a:ext uri="{FF2B5EF4-FFF2-40B4-BE49-F238E27FC236}">
              <a16:creationId xmlns:a16="http://schemas.microsoft.com/office/drawing/2014/main" id="{83A00690-3F6D-45FD-B5E5-1F35D369D478}"/>
            </a:ext>
          </a:extLst>
        </xdr:cNvPr>
        <xdr:cNvSpPr txBox="1"/>
      </xdr:nvSpPr>
      <xdr:spPr>
        <a:xfrm>
          <a:off x="4673600" y="634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82B3043F-5CB2-459F-BB27-F8E05A861E73}"/>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E2BD64BD-CAE1-4828-B631-4CA93E581099}"/>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BE8C7775-D32C-4B12-89FB-4BB7082C6168}"/>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792BDE6B-49F2-4DF8-8774-21F4554C1CFF}"/>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01940FF3-E5AD-41E2-8E55-160B48555DA9}"/>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E40954C-95B3-4668-BBFD-C7C27201E2A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E26B6AB-E0FF-4EF1-BBC1-4E3C0C320CE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76E0050-4DA1-43CD-BEFA-00ED8815D4B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06782CC-0E37-4C0C-AE86-8F7214FAF57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3D1E74A-52EB-4631-B064-20231C4B38D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139700</xdr:rowOff>
    </xdr:from>
    <xdr:to>
      <xdr:col>24</xdr:col>
      <xdr:colOff>114300</xdr:colOff>
      <xdr:row>35</xdr:row>
      <xdr:rowOff>69850</xdr:rowOff>
    </xdr:to>
    <xdr:sp macro="" textlink="">
      <xdr:nvSpPr>
        <xdr:cNvPr id="74" name="楕円 73">
          <a:extLst>
            <a:ext uri="{FF2B5EF4-FFF2-40B4-BE49-F238E27FC236}">
              <a16:creationId xmlns:a16="http://schemas.microsoft.com/office/drawing/2014/main" id="{FC72394A-9826-429D-987B-A7D7569D1C19}"/>
            </a:ext>
          </a:extLst>
        </xdr:cNvPr>
        <xdr:cNvSpPr/>
      </xdr:nvSpPr>
      <xdr:spPr>
        <a:xfrm>
          <a:off x="45847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162577</xdr:rowOff>
    </xdr:from>
    <xdr:ext cx="405111" cy="259045"/>
    <xdr:sp macro="" textlink="">
      <xdr:nvSpPr>
        <xdr:cNvPr id="75" name="【図書館】&#10;有形固定資産減価償却率該当値テキスト">
          <a:extLst>
            <a:ext uri="{FF2B5EF4-FFF2-40B4-BE49-F238E27FC236}">
              <a16:creationId xmlns:a16="http://schemas.microsoft.com/office/drawing/2014/main" id="{8F97FB97-1994-4A0E-9D76-FE4495CDBBF1}"/>
            </a:ext>
          </a:extLst>
        </xdr:cNvPr>
        <xdr:cNvSpPr txBox="1"/>
      </xdr:nvSpPr>
      <xdr:spPr>
        <a:xfrm>
          <a:off x="4673600" y="58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107043</xdr:rowOff>
    </xdr:from>
    <xdr:to>
      <xdr:col>20</xdr:col>
      <xdr:colOff>38100</xdr:colOff>
      <xdr:row>35</xdr:row>
      <xdr:rowOff>37193</xdr:rowOff>
    </xdr:to>
    <xdr:sp macro="" textlink="">
      <xdr:nvSpPr>
        <xdr:cNvPr id="76" name="楕円 75">
          <a:extLst>
            <a:ext uri="{FF2B5EF4-FFF2-40B4-BE49-F238E27FC236}">
              <a16:creationId xmlns:a16="http://schemas.microsoft.com/office/drawing/2014/main" id="{D0512338-BAA1-491C-AA3A-8498FFE164DC}"/>
            </a:ext>
          </a:extLst>
        </xdr:cNvPr>
        <xdr:cNvSpPr/>
      </xdr:nvSpPr>
      <xdr:spPr>
        <a:xfrm>
          <a:off x="3746500" y="593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157843</xdr:rowOff>
    </xdr:from>
    <xdr:to>
      <xdr:col>24</xdr:col>
      <xdr:colOff>63500</xdr:colOff>
      <xdr:row>35</xdr:row>
      <xdr:rowOff>19050</xdr:rowOff>
    </xdr:to>
    <xdr:cxnSp macro="">
      <xdr:nvCxnSpPr>
        <xdr:cNvPr id="77" name="直線コネクタ 76">
          <a:extLst>
            <a:ext uri="{FF2B5EF4-FFF2-40B4-BE49-F238E27FC236}">
              <a16:creationId xmlns:a16="http://schemas.microsoft.com/office/drawing/2014/main" id="{6F992401-015D-4C75-8D83-13C209B5EFE7}"/>
            </a:ext>
          </a:extLst>
        </xdr:cNvPr>
        <xdr:cNvCxnSpPr/>
      </xdr:nvCxnSpPr>
      <xdr:spPr>
        <a:xfrm>
          <a:off x="3797300" y="59871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88735</xdr:rowOff>
    </xdr:from>
    <xdr:ext cx="405111" cy="259045"/>
    <xdr:sp macro="" textlink="">
      <xdr:nvSpPr>
        <xdr:cNvPr id="78" name="n_1aveValue【図書館】&#10;有形固定資産減価償却率">
          <a:extLst>
            <a:ext uri="{FF2B5EF4-FFF2-40B4-BE49-F238E27FC236}">
              <a16:creationId xmlns:a16="http://schemas.microsoft.com/office/drawing/2014/main" id="{3BF449CF-5731-4AD3-BF21-1CAFAF4695B5}"/>
            </a:ext>
          </a:extLst>
        </xdr:cNvPr>
        <xdr:cNvSpPr txBox="1"/>
      </xdr:nvSpPr>
      <xdr:spPr>
        <a:xfrm>
          <a:off x="3582044" y="643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79" name="n_2aveValue【図書館】&#10;有形固定資産減価償却率">
          <a:extLst>
            <a:ext uri="{FF2B5EF4-FFF2-40B4-BE49-F238E27FC236}">
              <a16:creationId xmlns:a16="http://schemas.microsoft.com/office/drawing/2014/main" id="{93AF4929-491A-4B08-9869-F34CEB9C5265}"/>
            </a:ext>
          </a:extLst>
        </xdr:cNvPr>
        <xdr:cNvSpPr txBox="1"/>
      </xdr:nvSpPr>
      <xdr:spPr>
        <a:xfrm>
          <a:off x="2705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0" name="n_3aveValue【図書館】&#10;有形固定資産減価償却率">
          <a:extLst>
            <a:ext uri="{FF2B5EF4-FFF2-40B4-BE49-F238E27FC236}">
              <a16:creationId xmlns:a16="http://schemas.microsoft.com/office/drawing/2014/main" id="{7BAE24D6-169B-465A-AE17-84B7C000226E}"/>
            </a:ext>
          </a:extLst>
        </xdr:cNvPr>
        <xdr:cNvSpPr txBox="1"/>
      </xdr:nvSpPr>
      <xdr:spPr>
        <a:xfrm>
          <a:off x="1816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1" name="n_4aveValue【図書館】&#10;有形固定資産減価償却率">
          <a:extLst>
            <a:ext uri="{FF2B5EF4-FFF2-40B4-BE49-F238E27FC236}">
              <a16:creationId xmlns:a16="http://schemas.microsoft.com/office/drawing/2014/main" id="{BA0CA289-29BA-4782-9C35-828640C08880}"/>
            </a:ext>
          </a:extLst>
        </xdr:cNvPr>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53720</xdr:rowOff>
    </xdr:from>
    <xdr:ext cx="405111" cy="259045"/>
    <xdr:sp macro="" textlink="">
      <xdr:nvSpPr>
        <xdr:cNvPr id="82" name="n_1mainValue【図書館】&#10;有形固定資産減価償却率">
          <a:extLst>
            <a:ext uri="{FF2B5EF4-FFF2-40B4-BE49-F238E27FC236}">
              <a16:creationId xmlns:a16="http://schemas.microsoft.com/office/drawing/2014/main" id="{55CB43B7-1FA5-45D1-80DA-AE5BCAF71A55}"/>
            </a:ext>
          </a:extLst>
        </xdr:cNvPr>
        <xdr:cNvSpPr txBox="1"/>
      </xdr:nvSpPr>
      <xdr:spPr>
        <a:xfrm>
          <a:off x="3582044" y="571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E3839429-C919-4D84-8238-4FB4D8001B5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487A2988-2688-4E9E-8C71-873D96504F8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3D9176FF-F364-4107-A540-D101FAC6337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9735E079-41B7-447F-BD18-56559AFD3FA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ED6A933C-9837-4BB0-A69C-490C56463BA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4898ED8B-F270-4C31-B998-E15017E41D3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CBAF5A99-07C9-4F46-81C1-436BC128C51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2D6E2CC8-3CBA-4B3A-A504-BEB5BBC46B5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a:extLst>
            <a:ext uri="{FF2B5EF4-FFF2-40B4-BE49-F238E27FC236}">
              <a16:creationId xmlns:a16="http://schemas.microsoft.com/office/drawing/2014/main" id="{1ACA9CEB-CF2D-4FE2-96F3-40DCF82BDA3B}"/>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57BED4D6-EAD2-49E5-A2ED-63D5342764F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3" name="直線コネクタ 92">
          <a:extLst>
            <a:ext uri="{FF2B5EF4-FFF2-40B4-BE49-F238E27FC236}">
              <a16:creationId xmlns:a16="http://schemas.microsoft.com/office/drawing/2014/main" id="{D5816D89-B0D7-4504-B773-319E6CEE2E15}"/>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4" name="テキスト ボックス 93">
          <a:extLst>
            <a:ext uri="{FF2B5EF4-FFF2-40B4-BE49-F238E27FC236}">
              <a16:creationId xmlns:a16="http://schemas.microsoft.com/office/drawing/2014/main" id="{83A624C3-6C10-4FF9-A59F-12B5C376B116}"/>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5" name="直線コネクタ 94">
          <a:extLst>
            <a:ext uri="{FF2B5EF4-FFF2-40B4-BE49-F238E27FC236}">
              <a16:creationId xmlns:a16="http://schemas.microsoft.com/office/drawing/2014/main" id="{8FBC6C38-AD74-4A38-BD50-68D18488974B}"/>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6" name="テキスト ボックス 95">
          <a:extLst>
            <a:ext uri="{FF2B5EF4-FFF2-40B4-BE49-F238E27FC236}">
              <a16:creationId xmlns:a16="http://schemas.microsoft.com/office/drawing/2014/main" id="{09D35275-688C-4AED-8DB7-DD10202C6C3C}"/>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7" name="直線コネクタ 96">
          <a:extLst>
            <a:ext uri="{FF2B5EF4-FFF2-40B4-BE49-F238E27FC236}">
              <a16:creationId xmlns:a16="http://schemas.microsoft.com/office/drawing/2014/main" id="{EF0566CC-CD77-4540-844C-EF176C3E8D18}"/>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8" name="テキスト ボックス 97">
          <a:extLst>
            <a:ext uri="{FF2B5EF4-FFF2-40B4-BE49-F238E27FC236}">
              <a16:creationId xmlns:a16="http://schemas.microsoft.com/office/drawing/2014/main" id="{B2FC31D7-B7D4-40FA-A709-4AC7B8E3ABF3}"/>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9" name="直線コネクタ 98">
          <a:extLst>
            <a:ext uri="{FF2B5EF4-FFF2-40B4-BE49-F238E27FC236}">
              <a16:creationId xmlns:a16="http://schemas.microsoft.com/office/drawing/2014/main" id="{A5574527-D849-401F-B2D7-E7104F06A424}"/>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0" name="テキスト ボックス 99">
          <a:extLst>
            <a:ext uri="{FF2B5EF4-FFF2-40B4-BE49-F238E27FC236}">
              <a16:creationId xmlns:a16="http://schemas.microsoft.com/office/drawing/2014/main" id="{F99406DF-A658-4661-91CB-D59F3CC18681}"/>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a:extLst>
            <a:ext uri="{FF2B5EF4-FFF2-40B4-BE49-F238E27FC236}">
              <a16:creationId xmlns:a16="http://schemas.microsoft.com/office/drawing/2014/main" id="{9B79F9EB-79C6-47AE-9EB7-8C366E74A40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a:extLst>
            <a:ext uri="{FF2B5EF4-FFF2-40B4-BE49-F238E27FC236}">
              <a16:creationId xmlns:a16="http://schemas.microsoft.com/office/drawing/2014/main" id="{5032F76C-376A-4B38-AECA-1E4767A25B9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a:extLst>
            <a:ext uri="{FF2B5EF4-FFF2-40B4-BE49-F238E27FC236}">
              <a16:creationId xmlns:a16="http://schemas.microsoft.com/office/drawing/2014/main" id="{7D2252E6-3FEE-44DA-B236-BB535B1DB27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04" name="直線コネクタ 103">
          <a:extLst>
            <a:ext uri="{FF2B5EF4-FFF2-40B4-BE49-F238E27FC236}">
              <a16:creationId xmlns:a16="http://schemas.microsoft.com/office/drawing/2014/main" id="{BE341129-6221-4242-B670-FE5A4788C8BC}"/>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05" name="【図書館】&#10;一人当たり面積最小値テキスト">
          <a:extLst>
            <a:ext uri="{FF2B5EF4-FFF2-40B4-BE49-F238E27FC236}">
              <a16:creationId xmlns:a16="http://schemas.microsoft.com/office/drawing/2014/main" id="{CDDADD6D-83FA-4D3C-9B82-F9C48152649D}"/>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06" name="直線コネクタ 105">
          <a:extLst>
            <a:ext uri="{FF2B5EF4-FFF2-40B4-BE49-F238E27FC236}">
              <a16:creationId xmlns:a16="http://schemas.microsoft.com/office/drawing/2014/main" id="{093332F2-6390-4B5B-AF6C-9F75A7253587}"/>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07" name="【図書館】&#10;一人当たり面積最大値テキスト">
          <a:extLst>
            <a:ext uri="{FF2B5EF4-FFF2-40B4-BE49-F238E27FC236}">
              <a16:creationId xmlns:a16="http://schemas.microsoft.com/office/drawing/2014/main" id="{CDC84B04-14CE-4EC6-B4D2-B06B2CA041FD}"/>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08" name="直線コネクタ 107">
          <a:extLst>
            <a:ext uri="{FF2B5EF4-FFF2-40B4-BE49-F238E27FC236}">
              <a16:creationId xmlns:a16="http://schemas.microsoft.com/office/drawing/2014/main" id="{CA690A83-1EA7-49FB-AE26-425D6C58CB83}"/>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09" name="【図書館】&#10;一人当たり面積平均値テキスト">
          <a:extLst>
            <a:ext uri="{FF2B5EF4-FFF2-40B4-BE49-F238E27FC236}">
              <a16:creationId xmlns:a16="http://schemas.microsoft.com/office/drawing/2014/main" id="{12CEC168-F712-4753-A7A7-157C905D1BE8}"/>
            </a:ext>
          </a:extLst>
        </xdr:cNvPr>
        <xdr:cNvSpPr txBox="1"/>
      </xdr:nvSpPr>
      <xdr:spPr>
        <a:xfrm>
          <a:off x="10515600" y="677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0" name="フローチャート: 判断 109">
          <a:extLst>
            <a:ext uri="{FF2B5EF4-FFF2-40B4-BE49-F238E27FC236}">
              <a16:creationId xmlns:a16="http://schemas.microsoft.com/office/drawing/2014/main" id="{6CAC5D73-B5BD-4CFE-BE7C-BD03D4C59A73}"/>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11" name="フローチャート: 判断 110">
          <a:extLst>
            <a:ext uri="{FF2B5EF4-FFF2-40B4-BE49-F238E27FC236}">
              <a16:creationId xmlns:a16="http://schemas.microsoft.com/office/drawing/2014/main" id="{C533F6DB-9642-4081-84F3-E373EFFB2CA5}"/>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12" name="フローチャート: 判断 111">
          <a:extLst>
            <a:ext uri="{FF2B5EF4-FFF2-40B4-BE49-F238E27FC236}">
              <a16:creationId xmlns:a16="http://schemas.microsoft.com/office/drawing/2014/main" id="{248C4D67-0A68-42E8-82F0-A6F5D64B3985}"/>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13" name="フローチャート: 判断 112">
          <a:extLst>
            <a:ext uri="{FF2B5EF4-FFF2-40B4-BE49-F238E27FC236}">
              <a16:creationId xmlns:a16="http://schemas.microsoft.com/office/drawing/2014/main" id="{04F80834-E758-4AEE-BC66-4149409B9099}"/>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14" name="フローチャート: 判断 113">
          <a:extLst>
            <a:ext uri="{FF2B5EF4-FFF2-40B4-BE49-F238E27FC236}">
              <a16:creationId xmlns:a16="http://schemas.microsoft.com/office/drawing/2014/main" id="{3939A108-2ADD-4EFD-8BD8-D8804BC9CA74}"/>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FC9A3189-C301-40E8-A2DC-CB02A46DD74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7FA37C6B-2433-492D-AEB8-3B68669C51C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DE91B927-B2E1-45B7-BFEF-B11B7E38CE3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99BA0765-4CD4-4346-8A58-1804EDC11C8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FF11079A-0C51-4F11-A047-E3835E9D6BC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20" name="楕円 119">
          <a:extLst>
            <a:ext uri="{FF2B5EF4-FFF2-40B4-BE49-F238E27FC236}">
              <a16:creationId xmlns:a16="http://schemas.microsoft.com/office/drawing/2014/main" id="{BF2D39B7-3AC7-4059-BF69-CF6832EE5E06}"/>
            </a:ext>
          </a:extLst>
        </xdr:cNvPr>
        <xdr:cNvSpPr/>
      </xdr:nvSpPr>
      <xdr:spPr>
        <a:xfrm>
          <a:off x="10426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105427</xdr:rowOff>
    </xdr:from>
    <xdr:ext cx="469744" cy="259045"/>
    <xdr:sp macro="" textlink="">
      <xdr:nvSpPr>
        <xdr:cNvPr id="121" name="【図書館】&#10;一人当たり面積該当値テキスト">
          <a:extLst>
            <a:ext uri="{FF2B5EF4-FFF2-40B4-BE49-F238E27FC236}">
              <a16:creationId xmlns:a16="http://schemas.microsoft.com/office/drawing/2014/main" id="{C7D9D014-54F4-4470-B5D1-4AF1FA32D70E}"/>
            </a:ext>
          </a:extLst>
        </xdr:cNvPr>
        <xdr:cNvSpPr txBox="1"/>
      </xdr:nvSpPr>
      <xdr:spPr>
        <a:xfrm>
          <a:off x="10515600"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87122</xdr:rowOff>
    </xdr:from>
    <xdr:to>
      <xdr:col>50</xdr:col>
      <xdr:colOff>165100</xdr:colOff>
      <xdr:row>40</xdr:row>
      <xdr:rowOff>17272</xdr:rowOff>
    </xdr:to>
    <xdr:sp macro="" textlink="">
      <xdr:nvSpPr>
        <xdr:cNvPr id="122" name="楕円 121">
          <a:extLst>
            <a:ext uri="{FF2B5EF4-FFF2-40B4-BE49-F238E27FC236}">
              <a16:creationId xmlns:a16="http://schemas.microsoft.com/office/drawing/2014/main" id="{0A1210B6-7891-4752-A0EA-4A3B8078AED9}"/>
            </a:ext>
          </a:extLst>
        </xdr:cNvPr>
        <xdr:cNvSpPr/>
      </xdr:nvSpPr>
      <xdr:spPr>
        <a:xfrm>
          <a:off x="95885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133350</xdr:rowOff>
    </xdr:from>
    <xdr:to>
      <xdr:col>55</xdr:col>
      <xdr:colOff>0</xdr:colOff>
      <xdr:row>39</xdr:row>
      <xdr:rowOff>137922</xdr:rowOff>
    </xdr:to>
    <xdr:cxnSp macro="">
      <xdr:nvCxnSpPr>
        <xdr:cNvPr id="123" name="直線コネクタ 122">
          <a:extLst>
            <a:ext uri="{FF2B5EF4-FFF2-40B4-BE49-F238E27FC236}">
              <a16:creationId xmlns:a16="http://schemas.microsoft.com/office/drawing/2014/main" id="{21305865-9702-45E4-A66E-86F9D464CAC9}"/>
            </a:ext>
          </a:extLst>
        </xdr:cNvPr>
        <xdr:cNvCxnSpPr/>
      </xdr:nvCxnSpPr>
      <xdr:spPr>
        <a:xfrm flipV="1">
          <a:off x="9639300" y="68199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31259</xdr:rowOff>
    </xdr:from>
    <xdr:ext cx="469744" cy="259045"/>
    <xdr:sp macro="" textlink="">
      <xdr:nvSpPr>
        <xdr:cNvPr id="124" name="n_1aveValue【図書館】&#10;一人当たり面積">
          <a:extLst>
            <a:ext uri="{FF2B5EF4-FFF2-40B4-BE49-F238E27FC236}">
              <a16:creationId xmlns:a16="http://schemas.microsoft.com/office/drawing/2014/main" id="{327F677A-36F1-4933-B113-1A34A9ED96B3}"/>
            </a:ext>
          </a:extLst>
        </xdr:cNvPr>
        <xdr:cNvSpPr txBox="1"/>
      </xdr:nvSpPr>
      <xdr:spPr>
        <a:xfrm>
          <a:off x="93917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25" name="n_2aveValue【図書館】&#10;一人当たり面積">
          <a:extLst>
            <a:ext uri="{FF2B5EF4-FFF2-40B4-BE49-F238E27FC236}">
              <a16:creationId xmlns:a16="http://schemas.microsoft.com/office/drawing/2014/main" id="{1CC3C970-FBEA-43BA-9360-39B665296B6C}"/>
            </a:ext>
          </a:extLst>
        </xdr:cNvPr>
        <xdr:cNvSpPr txBox="1"/>
      </xdr:nvSpPr>
      <xdr:spPr>
        <a:xfrm>
          <a:off x="8515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65803</xdr:rowOff>
    </xdr:from>
    <xdr:ext cx="469744" cy="259045"/>
    <xdr:sp macro="" textlink="">
      <xdr:nvSpPr>
        <xdr:cNvPr id="126" name="n_3aveValue【図書館】&#10;一人当たり面積">
          <a:extLst>
            <a:ext uri="{FF2B5EF4-FFF2-40B4-BE49-F238E27FC236}">
              <a16:creationId xmlns:a16="http://schemas.microsoft.com/office/drawing/2014/main" id="{581C6484-98AB-403F-9F11-141942B33154}"/>
            </a:ext>
          </a:extLst>
        </xdr:cNvPr>
        <xdr:cNvSpPr txBox="1"/>
      </xdr:nvSpPr>
      <xdr:spPr>
        <a:xfrm>
          <a:off x="7626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70375</xdr:rowOff>
    </xdr:from>
    <xdr:ext cx="469744" cy="259045"/>
    <xdr:sp macro="" textlink="">
      <xdr:nvSpPr>
        <xdr:cNvPr id="127" name="n_4aveValue【図書館】&#10;一人当たり面積">
          <a:extLst>
            <a:ext uri="{FF2B5EF4-FFF2-40B4-BE49-F238E27FC236}">
              <a16:creationId xmlns:a16="http://schemas.microsoft.com/office/drawing/2014/main" id="{69FF7E89-30EC-490C-83A2-E9C0CC00F032}"/>
            </a:ext>
          </a:extLst>
        </xdr:cNvPr>
        <xdr:cNvSpPr txBox="1"/>
      </xdr:nvSpPr>
      <xdr:spPr>
        <a:xfrm>
          <a:off x="67374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33799</xdr:rowOff>
    </xdr:from>
    <xdr:ext cx="469744" cy="259045"/>
    <xdr:sp macro="" textlink="">
      <xdr:nvSpPr>
        <xdr:cNvPr id="128" name="n_1mainValue【図書館】&#10;一人当たり面積">
          <a:extLst>
            <a:ext uri="{FF2B5EF4-FFF2-40B4-BE49-F238E27FC236}">
              <a16:creationId xmlns:a16="http://schemas.microsoft.com/office/drawing/2014/main" id="{8C6D42DF-E885-4F85-BD26-EF0C33762AB4}"/>
            </a:ext>
          </a:extLst>
        </xdr:cNvPr>
        <xdr:cNvSpPr txBox="1"/>
      </xdr:nvSpPr>
      <xdr:spPr>
        <a:xfrm>
          <a:off x="93917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a:extLst>
            <a:ext uri="{FF2B5EF4-FFF2-40B4-BE49-F238E27FC236}">
              <a16:creationId xmlns:a16="http://schemas.microsoft.com/office/drawing/2014/main" id="{DC27AF9F-AB71-4823-A374-56D21021787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a:extLst>
            <a:ext uri="{FF2B5EF4-FFF2-40B4-BE49-F238E27FC236}">
              <a16:creationId xmlns:a16="http://schemas.microsoft.com/office/drawing/2014/main" id="{DA132733-018C-4FFF-9447-9CBEA05B7AD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a:extLst>
            <a:ext uri="{FF2B5EF4-FFF2-40B4-BE49-F238E27FC236}">
              <a16:creationId xmlns:a16="http://schemas.microsoft.com/office/drawing/2014/main" id="{FBE5E2EA-A705-479F-AE1E-9A04903670C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a:extLst>
            <a:ext uri="{FF2B5EF4-FFF2-40B4-BE49-F238E27FC236}">
              <a16:creationId xmlns:a16="http://schemas.microsoft.com/office/drawing/2014/main" id="{8E81559C-D34B-4B6C-8DB6-55AC58EA384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a:extLst>
            <a:ext uri="{FF2B5EF4-FFF2-40B4-BE49-F238E27FC236}">
              <a16:creationId xmlns:a16="http://schemas.microsoft.com/office/drawing/2014/main" id="{697D9B88-62A5-443C-9E31-0F0C315A59F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a:extLst>
            <a:ext uri="{FF2B5EF4-FFF2-40B4-BE49-F238E27FC236}">
              <a16:creationId xmlns:a16="http://schemas.microsoft.com/office/drawing/2014/main" id="{521B01BC-E972-4596-A86E-3CA5A6A0A25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a:extLst>
            <a:ext uri="{FF2B5EF4-FFF2-40B4-BE49-F238E27FC236}">
              <a16:creationId xmlns:a16="http://schemas.microsoft.com/office/drawing/2014/main" id="{0DB6D291-C728-4F1D-B013-A90D27011BD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a:extLst>
            <a:ext uri="{FF2B5EF4-FFF2-40B4-BE49-F238E27FC236}">
              <a16:creationId xmlns:a16="http://schemas.microsoft.com/office/drawing/2014/main" id="{4AFC429D-251D-495C-8C87-7CAB93C05BC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a:extLst>
            <a:ext uri="{FF2B5EF4-FFF2-40B4-BE49-F238E27FC236}">
              <a16:creationId xmlns:a16="http://schemas.microsoft.com/office/drawing/2014/main" id="{E32EEE16-A331-4D79-BF6D-805F94BF4B5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a:extLst>
            <a:ext uri="{FF2B5EF4-FFF2-40B4-BE49-F238E27FC236}">
              <a16:creationId xmlns:a16="http://schemas.microsoft.com/office/drawing/2014/main" id="{A0CF5C6D-7CC4-46C5-B1C5-5943F4EE2B1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9" name="テキスト ボックス 138">
          <a:extLst>
            <a:ext uri="{FF2B5EF4-FFF2-40B4-BE49-F238E27FC236}">
              <a16:creationId xmlns:a16="http://schemas.microsoft.com/office/drawing/2014/main" id="{0081D938-549F-4AC7-8CF0-BFAC7F4240C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0" name="直線コネクタ 139">
          <a:extLst>
            <a:ext uri="{FF2B5EF4-FFF2-40B4-BE49-F238E27FC236}">
              <a16:creationId xmlns:a16="http://schemas.microsoft.com/office/drawing/2014/main" id="{E9C37227-E948-484A-A91A-2EB9B95B182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1" name="テキスト ボックス 140">
          <a:extLst>
            <a:ext uri="{FF2B5EF4-FFF2-40B4-BE49-F238E27FC236}">
              <a16:creationId xmlns:a16="http://schemas.microsoft.com/office/drawing/2014/main" id="{BEA49573-6590-4C75-B8EB-6D1BF9E5B47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a:extLst>
            <a:ext uri="{FF2B5EF4-FFF2-40B4-BE49-F238E27FC236}">
              <a16:creationId xmlns:a16="http://schemas.microsoft.com/office/drawing/2014/main" id="{83E5F2BD-3F22-41CF-8FF1-54A21B9D50A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a:extLst>
            <a:ext uri="{FF2B5EF4-FFF2-40B4-BE49-F238E27FC236}">
              <a16:creationId xmlns:a16="http://schemas.microsoft.com/office/drawing/2014/main" id="{91269A70-66A4-470A-974B-B974687CFDD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a:extLst>
            <a:ext uri="{FF2B5EF4-FFF2-40B4-BE49-F238E27FC236}">
              <a16:creationId xmlns:a16="http://schemas.microsoft.com/office/drawing/2014/main" id="{52D7719F-1383-4C8C-89AE-03EF59B48745}"/>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a:extLst>
            <a:ext uri="{FF2B5EF4-FFF2-40B4-BE49-F238E27FC236}">
              <a16:creationId xmlns:a16="http://schemas.microsoft.com/office/drawing/2014/main" id="{332D937A-AB60-4F62-B23F-3DC2102BB6F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a:extLst>
            <a:ext uri="{FF2B5EF4-FFF2-40B4-BE49-F238E27FC236}">
              <a16:creationId xmlns:a16="http://schemas.microsoft.com/office/drawing/2014/main" id="{D004513B-0D54-4B95-9221-BE3E223DD6B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a:extLst>
            <a:ext uri="{FF2B5EF4-FFF2-40B4-BE49-F238E27FC236}">
              <a16:creationId xmlns:a16="http://schemas.microsoft.com/office/drawing/2014/main" id="{CF42566E-D869-4F50-BBB2-18AA59275DB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a:extLst>
            <a:ext uri="{FF2B5EF4-FFF2-40B4-BE49-F238E27FC236}">
              <a16:creationId xmlns:a16="http://schemas.microsoft.com/office/drawing/2014/main" id="{5C5F0482-362B-43C8-8A08-E54B44DB4CF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9" name="テキスト ボックス 148">
          <a:extLst>
            <a:ext uri="{FF2B5EF4-FFF2-40B4-BE49-F238E27FC236}">
              <a16:creationId xmlns:a16="http://schemas.microsoft.com/office/drawing/2014/main" id="{BB9BF325-7407-4CF9-B9B0-5C9E1D0C9EA4}"/>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a:extLst>
            <a:ext uri="{FF2B5EF4-FFF2-40B4-BE49-F238E27FC236}">
              <a16:creationId xmlns:a16="http://schemas.microsoft.com/office/drawing/2014/main" id="{568AC936-2C9D-4250-A8D5-AAD1FB533AA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1" name="テキスト ボックス 150">
          <a:extLst>
            <a:ext uri="{FF2B5EF4-FFF2-40B4-BE49-F238E27FC236}">
              <a16:creationId xmlns:a16="http://schemas.microsoft.com/office/drawing/2014/main" id="{6AA2B1DE-6BE4-4F03-8A01-D7AEBA507FE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体育館・プール】&#10;有形固定資産減価償却率グラフ枠">
          <a:extLst>
            <a:ext uri="{FF2B5EF4-FFF2-40B4-BE49-F238E27FC236}">
              <a16:creationId xmlns:a16="http://schemas.microsoft.com/office/drawing/2014/main" id="{1D56B580-E9BB-4E28-9F59-A8515149081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53" name="直線コネクタ 152">
          <a:extLst>
            <a:ext uri="{FF2B5EF4-FFF2-40B4-BE49-F238E27FC236}">
              <a16:creationId xmlns:a16="http://schemas.microsoft.com/office/drawing/2014/main" id="{D5BCF185-6766-4210-B6BE-92F9C4642E48}"/>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54" name="【体育館・プール】&#10;有形固定資産減価償却率最小値テキスト">
          <a:extLst>
            <a:ext uri="{FF2B5EF4-FFF2-40B4-BE49-F238E27FC236}">
              <a16:creationId xmlns:a16="http://schemas.microsoft.com/office/drawing/2014/main" id="{ED20DFEF-33B2-417D-9A42-F84466689D8A}"/>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55" name="直線コネクタ 154">
          <a:extLst>
            <a:ext uri="{FF2B5EF4-FFF2-40B4-BE49-F238E27FC236}">
              <a16:creationId xmlns:a16="http://schemas.microsoft.com/office/drawing/2014/main" id="{B3313254-AB34-4AEA-B241-3860407D10DD}"/>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56" name="【体育館・プール】&#10;有形固定資産減価償却率最大値テキスト">
          <a:extLst>
            <a:ext uri="{FF2B5EF4-FFF2-40B4-BE49-F238E27FC236}">
              <a16:creationId xmlns:a16="http://schemas.microsoft.com/office/drawing/2014/main" id="{A956FA12-EF50-4518-A7D0-4BEA8BA00A4A}"/>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57" name="直線コネクタ 156">
          <a:extLst>
            <a:ext uri="{FF2B5EF4-FFF2-40B4-BE49-F238E27FC236}">
              <a16:creationId xmlns:a16="http://schemas.microsoft.com/office/drawing/2014/main" id="{47F32672-2029-447A-B067-6EABE91A3C33}"/>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59072</xdr:rowOff>
    </xdr:from>
    <xdr:ext cx="405111" cy="259045"/>
    <xdr:sp macro="" textlink="">
      <xdr:nvSpPr>
        <xdr:cNvPr id="158" name="【体育館・プール】&#10;有形固定資産減価償却率平均値テキスト">
          <a:extLst>
            <a:ext uri="{FF2B5EF4-FFF2-40B4-BE49-F238E27FC236}">
              <a16:creationId xmlns:a16="http://schemas.microsoft.com/office/drawing/2014/main" id="{CC37A9C3-6F8A-47B5-A5ED-CD764C7D6109}"/>
            </a:ext>
          </a:extLst>
        </xdr:cNvPr>
        <xdr:cNvSpPr txBox="1"/>
      </xdr:nvSpPr>
      <xdr:spPr>
        <a:xfrm>
          <a:off x="4673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59" name="フローチャート: 判断 158">
          <a:extLst>
            <a:ext uri="{FF2B5EF4-FFF2-40B4-BE49-F238E27FC236}">
              <a16:creationId xmlns:a16="http://schemas.microsoft.com/office/drawing/2014/main" id="{CFB44799-450E-4424-94C7-0A35495778F7}"/>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60" name="フローチャート: 判断 159">
          <a:extLst>
            <a:ext uri="{FF2B5EF4-FFF2-40B4-BE49-F238E27FC236}">
              <a16:creationId xmlns:a16="http://schemas.microsoft.com/office/drawing/2014/main" id="{49731419-322F-4DAA-8A01-0286C26717BB}"/>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61" name="フローチャート: 判断 160">
          <a:extLst>
            <a:ext uri="{FF2B5EF4-FFF2-40B4-BE49-F238E27FC236}">
              <a16:creationId xmlns:a16="http://schemas.microsoft.com/office/drawing/2014/main" id="{1C31A0CD-9753-402E-BFBF-04E456ADEAE7}"/>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62" name="フローチャート: 判断 161">
          <a:extLst>
            <a:ext uri="{FF2B5EF4-FFF2-40B4-BE49-F238E27FC236}">
              <a16:creationId xmlns:a16="http://schemas.microsoft.com/office/drawing/2014/main" id="{4F31D4B8-0956-4A9A-9A75-C38A910C7575}"/>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63" name="フローチャート: 判断 162">
          <a:extLst>
            <a:ext uri="{FF2B5EF4-FFF2-40B4-BE49-F238E27FC236}">
              <a16:creationId xmlns:a16="http://schemas.microsoft.com/office/drawing/2014/main" id="{931178FC-E95F-4A7B-BCC1-3CAB4612F9A4}"/>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226B6181-BEB1-43F5-B756-373C41A083D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E14B1FFA-BF93-4BA0-B807-89C543FF0D9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2BE64681-E206-4D68-9D2D-B891D1D129F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F5355D5B-5EFC-48ED-81E6-EFC75AD8009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F805F402-7466-46DB-A764-B49BC6496BD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23495</xdr:rowOff>
    </xdr:from>
    <xdr:to>
      <xdr:col>24</xdr:col>
      <xdr:colOff>114300</xdr:colOff>
      <xdr:row>56</xdr:row>
      <xdr:rowOff>125095</xdr:rowOff>
    </xdr:to>
    <xdr:sp macro="" textlink="">
      <xdr:nvSpPr>
        <xdr:cNvPr id="169" name="楕円 168">
          <a:extLst>
            <a:ext uri="{FF2B5EF4-FFF2-40B4-BE49-F238E27FC236}">
              <a16:creationId xmlns:a16="http://schemas.microsoft.com/office/drawing/2014/main" id="{2D77DB04-2568-4956-9E68-4E844BB33F95}"/>
            </a:ext>
          </a:extLst>
        </xdr:cNvPr>
        <xdr:cNvSpPr/>
      </xdr:nvSpPr>
      <xdr:spPr>
        <a:xfrm>
          <a:off x="4584700" y="962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46372</xdr:rowOff>
    </xdr:from>
    <xdr:ext cx="405111" cy="259045"/>
    <xdr:sp macro="" textlink="">
      <xdr:nvSpPr>
        <xdr:cNvPr id="170" name="【体育館・プール】&#10;有形固定資産減価償却率該当値テキスト">
          <a:extLst>
            <a:ext uri="{FF2B5EF4-FFF2-40B4-BE49-F238E27FC236}">
              <a16:creationId xmlns:a16="http://schemas.microsoft.com/office/drawing/2014/main" id="{ABCD406F-E4AF-4446-8453-7E9D0DFAC914}"/>
            </a:ext>
          </a:extLst>
        </xdr:cNvPr>
        <xdr:cNvSpPr txBox="1"/>
      </xdr:nvSpPr>
      <xdr:spPr>
        <a:xfrm>
          <a:off x="4673600" y="947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141605</xdr:rowOff>
    </xdr:from>
    <xdr:to>
      <xdr:col>20</xdr:col>
      <xdr:colOff>38100</xdr:colOff>
      <xdr:row>56</xdr:row>
      <xdr:rowOff>71755</xdr:rowOff>
    </xdr:to>
    <xdr:sp macro="" textlink="">
      <xdr:nvSpPr>
        <xdr:cNvPr id="171" name="楕円 170">
          <a:extLst>
            <a:ext uri="{FF2B5EF4-FFF2-40B4-BE49-F238E27FC236}">
              <a16:creationId xmlns:a16="http://schemas.microsoft.com/office/drawing/2014/main" id="{9CE02A1A-FD35-4CBF-A104-5D8AD1F6B0C7}"/>
            </a:ext>
          </a:extLst>
        </xdr:cNvPr>
        <xdr:cNvSpPr/>
      </xdr:nvSpPr>
      <xdr:spPr>
        <a:xfrm>
          <a:off x="3746500" y="957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20955</xdr:rowOff>
    </xdr:from>
    <xdr:to>
      <xdr:col>24</xdr:col>
      <xdr:colOff>63500</xdr:colOff>
      <xdr:row>56</xdr:row>
      <xdr:rowOff>74295</xdr:rowOff>
    </xdr:to>
    <xdr:cxnSp macro="">
      <xdr:nvCxnSpPr>
        <xdr:cNvPr id="172" name="直線コネクタ 171">
          <a:extLst>
            <a:ext uri="{FF2B5EF4-FFF2-40B4-BE49-F238E27FC236}">
              <a16:creationId xmlns:a16="http://schemas.microsoft.com/office/drawing/2014/main" id="{39DE1FF9-E366-4AE3-91B0-1C74F92D569B}"/>
            </a:ext>
          </a:extLst>
        </xdr:cNvPr>
        <xdr:cNvCxnSpPr/>
      </xdr:nvCxnSpPr>
      <xdr:spPr>
        <a:xfrm>
          <a:off x="3797300" y="962215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44450</xdr:rowOff>
    </xdr:from>
    <xdr:to>
      <xdr:col>15</xdr:col>
      <xdr:colOff>101600</xdr:colOff>
      <xdr:row>57</xdr:row>
      <xdr:rowOff>146050</xdr:rowOff>
    </xdr:to>
    <xdr:sp macro="" textlink="">
      <xdr:nvSpPr>
        <xdr:cNvPr id="173" name="楕円 172">
          <a:extLst>
            <a:ext uri="{FF2B5EF4-FFF2-40B4-BE49-F238E27FC236}">
              <a16:creationId xmlns:a16="http://schemas.microsoft.com/office/drawing/2014/main" id="{65ED2784-18CA-4E87-BC30-D21D415E39B8}"/>
            </a:ext>
          </a:extLst>
        </xdr:cNvPr>
        <xdr:cNvSpPr/>
      </xdr:nvSpPr>
      <xdr:spPr>
        <a:xfrm>
          <a:off x="2857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20955</xdr:rowOff>
    </xdr:from>
    <xdr:to>
      <xdr:col>19</xdr:col>
      <xdr:colOff>177800</xdr:colOff>
      <xdr:row>57</xdr:row>
      <xdr:rowOff>95250</xdr:rowOff>
    </xdr:to>
    <xdr:cxnSp macro="">
      <xdr:nvCxnSpPr>
        <xdr:cNvPr id="174" name="直線コネクタ 173">
          <a:extLst>
            <a:ext uri="{FF2B5EF4-FFF2-40B4-BE49-F238E27FC236}">
              <a16:creationId xmlns:a16="http://schemas.microsoft.com/office/drawing/2014/main" id="{FA410D93-6C08-4743-B8BE-011E8EC19874}"/>
            </a:ext>
          </a:extLst>
        </xdr:cNvPr>
        <xdr:cNvCxnSpPr/>
      </xdr:nvCxnSpPr>
      <xdr:spPr>
        <a:xfrm flipV="1">
          <a:off x="2908300" y="9622155"/>
          <a:ext cx="88900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13970</xdr:rowOff>
    </xdr:from>
    <xdr:to>
      <xdr:col>10</xdr:col>
      <xdr:colOff>165100</xdr:colOff>
      <xdr:row>57</xdr:row>
      <xdr:rowOff>115570</xdr:rowOff>
    </xdr:to>
    <xdr:sp macro="" textlink="">
      <xdr:nvSpPr>
        <xdr:cNvPr id="175" name="楕円 174">
          <a:extLst>
            <a:ext uri="{FF2B5EF4-FFF2-40B4-BE49-F238E27FC236}">
              <a16:creationId xmlns:a16="http://schemas.microsoft.com/office/drawing/2014/main" id="{11594F7A-F063-4FA3-8516-4A52FCCE2C3D}"/>
            </a:ext>
          </a:extLst>
        </xdr:cNvPr>
        <xdr:cNvSpPr/>
      </xdr:nvSpPr>
      <xdr:spPr>
        <a:xfrm>
          <a:off x="19685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64770</xdr:rowOff>
    </xdr:from>
    <xdr:to>
      <xdr:col>15</xdr:col>
      <xdr:colOff>50800</xdr:colOff>
      <xdr:row>57</xdr:row>
      <xdr:rowOff>95250</xdr:rowOff>
    </xdr:to>
    <xdr:cxnSp macro="">
      <xdr:nvCxnSpPr>
        <xdr:cNvPr id="176" name="直線コネクタ 175">
          <a:extLst>
            <a:ext uri="{FF2B5EF4-FFF2-40B4-BE49-F238E27FC236}">
              <a16:creationId xmlns:a16="http://schemas.microsoft.com/office/drawing/2014/main" id="{1FD1EF29-E7A2-44DF-BB72-15B8E35BEBCF}"/>
            </a:ext>
          </a:extLst>
        </xdr:cNvPr>
        <xdr:cNvCxnSpPr/>
      </xdr:nvCxnSpPr>
      <xdr:spPr>
        <a:xfrm>
          <a:off x="2019300" y="9837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635</xdr:rowOff>
    </xdr:from>
    <xdr:to>
      <xdr:col>6</xdr:col>
      <xdr:colOff>38100</xdr:colOff>
      <xdr:row>57</xdr:row>
      <xdr:rowOff>102235</xdr:rowOff>
    </xdr:to>
    <xdr:sp macro="" textlink="">
      <xdr:nvSpPr>
        <xdr:cNvPr id="177" name="楕円 176">
          <a:extLst>
            <a:ext uri="{FF2B5EF4-FFF2-40B4-BE49-F238E27FC236}">
              <a16:creationId xmlns:a16="http://schemas.microsoft.com/office/drawing/2014/main" id="{663594DA-147E-4F72-A197-808AC877AC49}"/>
            </a:ext>
          </a:extLst>
        </xdr:cNvPr>
        <xdr:cNvSpPr/>
      </xdr:nvSpPr>
      <xdr:spPr>
        <a:xfrm>
          <a:off x="1079500" y="977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51435</xdr:rowOff>
    </xdr:from>
    <xdr:to>
      <xdr:col>10</xdr:col>
      <xdr:colOff>114300</xdr:colOff>
      <xdr:row>57</xdr:row>
      <xdr:rowOff>64770</xdr:rowOff>
    </xdr:to>
    <xdr:cxnSp macro="">
      <xdr:nvCxnSpPr>
        <xdr:cNvPr id="178" name="直線コネクタ 177">
          <a:extLst>
            <a:ext uri="{FF2B5EF4-FFF2-40B4-BE49-F238E27FC236}">
              <a16:creationId xmlns:a16="http://schemas.microsoft.com/office/drawing/2014/main" id="{077BF634-D521-47D4-A82D-67AD7ECC12C3}"/>
            </a:ext>
          </a:extLst>
        </xdr:cNvPr>
        <xdr:cNvCxnSpPr/>
      </xdr:nvCxnSpPr>
      <xdr:spPr>
        <a:xfrm>
          <a:off x="1130300" y="982408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179" name="n_1aveValue【体育館・プール】&#10;有形固定資産減価償却率">
          <a:extLst>
            <a:ext uri="{FF2B5EF4-FFF2-40B4-BE49-F238E27FC236}">
              <a16:creationId xmlns:a16="http://schemas.microsoft.com/office/drawing/2014/main" id="{91DC61F6-5E7E-4334-88FD-78DA6515F49B}"/>
            </a:ext>
          </a:extLst>
        </xdr:cNvPr>
        <xdr:cNvSpPr txBox="1"/>
      </xdr:nvSpPr>
      <xdr:spPr>
        <a:xfrm>
          <a:off x="3582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112412</xdr:rowOff>
    </xdr:from>
    <xdr:ext cx="405111" cy="259045"/>
    <xdr:sp macro="" textlink="">
      <xdr:nvSpPr>
        <xdr:cNvPr id="180" name="n_2aveValue【体育館・プール】&#10;有形固定資産減価償却率">
          <a:extLst>
            <a:ext uri="{FF2B5EF4-FFF2-40B4-BE49-F238E27FC236}">
              <a16:creationId xmlns:a16="http://schemas.microsoft.com/office/drawing/2014/main" id="{6ADA1373-FB90-4BEC-B0E3-E2347D7B5DC5}"/>
            </a:ext>
          </a:extLst>
        </xdr:cNvPr>
        <xdr:cNvSpPr txBox="1"/>
      </xdr:nvSpPr>
      <xdr:spPr>
        <a:xfrm>
          <a:off x="2705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100982</xdr:rowOff>
    </xdr:from>
    <xdr:ext cx="405111" cy="259045"/>
    <xdr:sp macro="" textlink="">
      <xdr:nvSpPr>
        <xdr:cNvPr id="181" name="n_3aveValue【体育館・プール】&#10;有形固定資産減価償却率">
          <a:extLst>
            <a:ext uri="{FF2B5EF4-FFF2-40B4-BE49-F238E27FC236}">
              <a16:creationId xmlns:a16="http://schemas.microsoft.com/office/drawing/2014/main" id="{CB2C6625-FF7E-4437-B553-683C51C390E1}"/>
            </a:ext>
          </a:extLst>
        </xdr:cNvPr>
        <xdr:cNvSpPr txBox="1"/>
      </xdr:nvSpPr>
      <xdr:spPr>
        <a:xfrm>
          <a:off x="1816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182" name="n_4aveValue【体育館・プール】&#10;有形固定資産減価償却率">
          <a:extLst>
            <a:ext uri="{FF2B5EF4-FFF2-40B4-BE49-F238E27FC236}">
              <a16:creationId xmlns:a16="http://schemas.microsoft.com/office/drawing/2014/main" id="{DC4C265C-ADE5-4D21-A123-6A8BBBADEBCC}"/>
            </a:ext>
          </a:extLst>
        </xdr:cNvPr>
        <xdr:cNvSpPr txBox="1"/>
      </xdr:nvSpPr>
      <xdr:spPr>
        <a:xfrm>
          <a:off x="927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88282</xdr:rowOff>
    </xdr:from>
    <xdr:ext cx="405111" cy="259045"/>
    <xdr:sp macro="" textlink="">
      <xdr:nvSpPr>
        <xdr:cNvPr id="183" name="n_1mainValue【体育館・プール】&#10;有形固定資産減価償却率">
          <a:extLst>
            <a:ext uri="{FF2B5EF4-FFF2-40B4-BE49-F238E27FC236}">
              <a16:creationId xmlns:a16="http://schemas.microsoft.com/office/drawing/2014/main" id="{ED17DE96-AE6D-4D7E-909D-3495B83E86CF}"/>
            </a:ext>
          </a:extLst>
        </xdr:cNvPr>
        <xdr:cNvSpPr txBox="1"/>
      </xdr:nvSpPr>
      <xdr:spPr>
        <a:xfrm>
          <a:off x="3582044" y="934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162577</xdr:rowOff>
    </xdr:from>
    <xdr:ext cx="405111" cy="259045"/>
    <xdr:sp macro="" textlink="">
      <xdr:nvSpPr>
        <xdr:cNvPr id="184" name="n_2mainValue【体育館・プール】&#10;有形固定資産減価償却率">
          <a:extLst>
            <a:ext uri="{FF2B5EF4-FFF2-40B4-BE49-F238E27FC236}">
              <a16:creationId xmlns:a16="http://schemas.microsoft.com/office/drawing/2014/main" id="{0ED111C1-3A45-48E8-9F03-5B70B3676C89}"/>
            </a:ext>
          </a:extLst>
        </xdr:cNvPr>
        <xdr:cNvSpPr txBox="1"/>
      </xdr:nvSpPr>
      <xdr:spPr>
        <a:xfrm>
          <a:off x="2705744"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132097</xdr:rowOff>
    </xdr:from>
    <xdr:ext cx="405111" cy="259045"/>
    <xdr:sp macro="" textlink="">
      <xdr:nvSpPr>
        <xdr:cNvPr id="185" name="n_3mainValue【体育館・プール】&#10;有形固定資産減価償却率">
          <a:extLst>
            <a:ext uri="{FF2B5EF4-FFF2-40B4-BE49-F238E27FC236}">
              <a16:creationId xmlns:a16="http://schemas.microsoft.com/office/drawing/2014/main" id="{D108DD95-F77D-49A6-BE1F-B886E432547E}"/>
            </a:ext>
          </a:extLst>
        </xdr:cNvPr>
        <xdr:cNvSpPr txBox="1"/>
      </xdr:nvSpPr>
      <xdr:spPr>
        <a:xfrm>
          <a:off x="1816744" y="956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118762</xdr:rowOff>
    </xdr:from>
    <xdr:ext cx="405111" cy="259045"/>
    <xdr:sp macro="" textlink="">
      <xdr:nvSpPr>
        <xdr:cNvPr id="186" name="n_4mainValue【体育館・プール】&#10;有形固定資産減価償却率">
          <a:extLst>
            <a:ext uri="{FF2B5EF4-FFF2-40B4-BE49-F238E27FC236}">
              <a16:creationId xmlns:a16="http://schemas.microsoft.com/office/drawing/2014/main" id="{EFFF69C6-DE0F-4C80-9F40-161D127CF896}"/>
            </a:ext>
          </a:extLst>
        </xdr:cNvPr>
        <xdr:cNvSpPr txBox="1"/>
      </xdr:nvSpPr>
      <xdr:spPr>
        <a:xfrm>
          <a:off x="927744" y="954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a:extLst>
            <a:ext uri="{FF2B5EF4-FFF2-40B4-BE49-F238E27FC236}">
              <a16:creationId xmlns:a16="http://schemas.microsoft.com/office/drawing/2014/main" id="{8E77B161-68D1-429D-B75C-4D58E66C99D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a:extLst>
            <a:ext uri="{FF2B5EF4-FFF2-40B4-BE49-F238E27FC236}">
              <a16:creationId xmlns:a16="http://schemas.microsoft.com/office/drawing/2014/main" id="{E3AFCBC5-82BF-4546-8B7F-FDD40575556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a:extLst>
            <a:ext uri="{FF2B5EF4-FFF2-40B4-BE49-F238E27FC236}">
              <a16:creationId xmlns:a16="http://schemas.microsoft.com/office/drawing/2014/main" id="{1E411562-8B5E-48AB-803A-48C508709D1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a:extLst>
            <a:ext uri="{FF2B5EF4-FFF2-40B4-BE49-F238E27FC236}">
              <a16:creationId xmlns:a16="http://schemas.microsoft.com/office/drawing/2014/main" id="{884861EC-BDFC-4F64-8224-9EBF0CC515C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a:extLst>
            <a:ext uri="{FF2B5EF4-FFF2-40B4-BE49-F238E27FC236}">
              <a16:creationId xmlns:a16="http://schemas.microsoft.com/office/drawing/2014/main" id="{AE7C967D-79B3-40D3-87DA-3A5ED5EEE4F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a:extLst>
            <a:ext uri="{FF2B5EF4-FFF2-40B4-BE49-F238E27FC236}">
              <a16:creationId xmlns:a16="http://schemas.microsoft.com/office/drawing/2014/main" id="{827CEBE1-4F02-473D-838C-C194AE17BC6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a:extLst>
            <a:ext uri="{FF2B5EF4-FFF2-40B4-BE49-F238E27FC236}">
              <a16:creationId xmlns:a16="http://schemas.microsoft.com/office/drawing/2014/main" id="{3FBB04A0-4519-4491-9D88-46C22A42BD7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a:extLst>
            <a:ext uri="{FF2B5EF4-FFF2-40B4-BE49-F238E27FC236}">
              <a16:creationId xmlns:a16="http://schemas.microsoft.com/office/drawing/2014/main" id="{9585C397-21E6-470B-9632-C9F905B3292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a:extLst>
            <a:ext uri="{FF2B5EF4-FFF2-40B4-BE49-F238E27FC236}">
              <a16:creationId xmlns:a16="http://schemas.microsoft.com/office/drawing/2014/main" id="{93C38135-1E3C-444B-B2EB-96287755F77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a:extLst>
            <a:ext uri="{FF2B5EF4-FFF2-40B4-BE49-F238E27FC236}">
              <a16:creationId xmlns:a16="http://schemas.microsoft.com/office/drawing/2014/main" id="{E90C4E73-8CF1-4A32-8A28-B6C43DBA7B9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a:extLst>
            <a:ext uri="{FF2B5EF4-FFF2-40B4-BE49-F238E27FC236}">
              <a16:creationId xmlns:a16="http://schemas.microsoft.com/office/drawing/2014/main" id="{20DC8608-8F81-4DFC-8481-27BD8228BD0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8" name="テキスト ボックス 197">
          <a:extLst>
            <a:ext uri="{FF2B5EF4-FFF2-40B4-BE49-F238E27FC236}">
              <a16:creationId xmlns:a16="http://schemas.microsoft.com/office/drawing/2014/main" id="{551816C7-0CB2-44D5-8BFB-2B487099AFB8}"/>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a:extLst>
            <a:ext uri="{FF2B5EF4-FFF2-40B4-BE49-F238E27FC236}">
              <a16:creationId xmlns:a16="http://schemas.microsoft.com/office/drawing/2014/main" id="{31659091-74AE-4CCD-8D96-05303D589AD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0" name="テキスト ボックス 199">
          <a:extLst>
            <a:ext uri="{FF2B5EF4-FFF2-40B4-BE49-F238E27FC236}">
              <a16:creationId xmlns:a16="http://schemas.microsoft.com/office/drawing/2014/main" id="{670F5716-5324-4C31-BC85-0D4B687807CE}"/>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a:extLst>
            <a:ext uri="{FF2B5EF4-FFF2-40B4-BE49-F238E27FC236}">
              <a16:creationId xmlns:a16="http://schemas.microsoft.com/office/drawing/2014/main" id="{48A9CE79-F18F-4938-976E-0772DFCE59F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2" name="テキスト ボックス 201">
          <a:extLst>
            <a:ext uri="{FF2B5EF4-FFF2-40B4-BE49-F238E27FC236}">
              <a16:creationId xmlns:a16="http://schemas.microsoft.com/office/drawing/2014/main" id="{E50870B6-9914-4BE5-A14F-7F3AF2EC1EA8}"/>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a:extLst>
            <a:ext uri="{FF2B5EF4-FFF2-40B4-BE49-F238E27FC236}">
              <a16:creationId xmlns:a16="http://schemas.microsoft.com/office/drawing/2014/main" id="{F569A828-EC81-4A09-A766-75994551127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4" name="テキスト ボックス 203">
          <a:extLst>
            <a:ext uri="{FF2B5EF4-FFF2-40B4-BE49-F238E27FC236}">
              <a16:creationId xmlns:a16="http://schemas.microsoft.com/office/drawing/2014/main" id="{14FDE3B9-A923-4C20-845F-A26A6C4B4B1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a:extLst>
            <a:ext uri="{FF2B5EF4-FFF2-40B4-BE49-F238E27FC236}">
              <a16:creationId xmlns:a16="http://schemas.microsoft.com/office/drawing/2014/main" id="{B813C663-475B-4C1F-A3D9-49B16BCB8D4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6" name="テキスト ボックス 205">
          <a:extLst>
            <a:ext uri="{FF2B5EF4-FFF2-40B4-BE49-F238E27FC236}">
              <a16:creationId xmlns:a16="http://schemas.microsoft.com/office/drawing/2014/main" id="{2C91CBDA-80A2-4936-A241-2C56CDA453B5}"/>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a:extLst>
            <a:ext uri="{FF2B5EF4-FFF2-40B4-BE49-F238E27FC236}">
              <a16:creationId xmlns:a16="http://schemas.microsoft.com/office/drawing/2014/main" id="{B29F8E28-60D9-4CF0-BED3-7E1DC97B312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8" name="テキスト ボックス 207">
          <a:extLst>
            <a:ext uri="{FF2B5EF4-FFF2-40B4-BE49-F238E27FC236}">
              <a16:creationId xmlns:a16="http://schemas.microsoft.com/office/drawing/2014/main" id="{2FD4BC8D-1F01-4346-B6F1-8C14AE9184C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体育館・プール】&#10;一人当たり面積グラフ枠">
          <a:extLst>
            <a:ext uri="{FF2B5EF4-FFF2-40B4-BE49-F238E27FC236}">
              <a16:creationId xmlns:a16="http://schemas.microsoft.com/office/drawing/2014/main" id="{A13B0E55-E8AA-474A-900C-C0DDA094C60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10" name="直線コネクタ 209">
          <a:extLst>
            <a:ext uri="{FF2B5EF4-FFF2-40B4-BE49-F238E27FC236}">
              <a16:creationId xmlns:a16="http://schemas.microsoft.com/office/drawing/2014/main" id="{F157EE92-C1D6-42B1-A57C-5FA1E0292E7E}"/>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11" name="【体育館・プール】&#10;一人当たり面積最小値テキスト">
          <a:extLst>
            <a:ext uri="{FF2B5EF4-FFF2-40B4-BE49-F238E27FC236}">
              <a16:creationId xmlns:a16="http://schemas.microsoft.com/office/drawing/2014/main" id="{59C84A85-EE8A-4CD1-9CB1-3EFAE162111E}"/>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12" name="直線コネクタ 211">
          <a:extLst>
            <a:ext uri="{FF2B5EF4-FFF2-40B4-BE49-F238E27FC236}">
              <a16:creationId xmlns:a16="http://schemas.microsoft.com/office/drawing/2014/main" id="{58599E89-F226-4956-BB9F-186B10B66D70}"/>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13" name="【体育館・プール】&#10;一人当たり面積最大値テキスト">
          <a:extLst>
            <a:ext uri="{FF2B5EF4-FFF2-40B4-BE49-F238E27FC236}">
              <a16:creationId xmlns:a16="http://schemas.microsoft.com/office/drawing/2014/main" id="{B5C8F022-DCC9-46B9-B6B0-57B9EB8D3F1D}"/>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14" name="直線コネクタ 213">
          <a:extLst>
            <a:ext uri="{FF2B5EF4-FFF2-40B4-BE49-F238E27FC236}">
              <a16:creationId xmlns:a16="http://schemas.microsoft.com/office/drawing/2014/main" id="{037D3D42-2818-44AA-A3A5-112C41636911}"/>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215" name="【体育館・プール】&#10;一人当たり面積平均値テキスト">
          <a:extLst>
            <a:ext uri="{FF2B5EF4-FFF2-40B4-BE49-F238E27FC236}">
              <a16:creationId xmlns:a16="http://schemas.microsoft.com/office/drawing/2014/main" id="{F4BCC2B7-BE58-4C4A-B933-078CFB49109E}"/>
            </a:ext>
          </a:extLst>
        </xdr:cNvPr>
        <xdr:cNvSpPr txBox="1"/>
      </xdr:nvSpPr>
      <xdr:spPr>
        <a:xfrm>
          <a:off x="10515600" y="10687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16" name="フローチャート: 判断 215">
          <a:extLst>
            <a:ext uri="{FF2B5EF4-FFF2-40B4-BE49-F238E27FC236}">
              <a16:creationId xmlns:a16="http://schemas.microsoft.com/office/drawing/2014/main" id="{94B6F2DF-6537-4815-AED3-7080DE257368}"/>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17" name="フローチャート: 判断 216">
          <a:extLst>
            <a:ext uri="{FF2B5EF4-FFF2-40B4-BE49-F238E27FC236}">
              <a16:creationId xmlns:a16="http://schemas.microsoft.com/office/drawing/2014/main" id="{50ADF567-1A3F-4DE4-A15A-2354415010D2}"/>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18" name="フローチャート: 判断 217">
          <a:extLst>
            <a:ext uri="{FF2B5EF4-FFF2-40B4-BE49-F238E27FC236}">
              <a16:creationId xmlns:a16="http://schemas.microsoft.com/office/drawing/2014/main" id="{E75FE467-9E7A-4AF9-95E4-2717EB739807}"/>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19" name="フローチャート: 判断 218">
          <a:extLst>
            <a:ext uri="{FF2B5EF4-FFF2-40B4-BE49-F238E27FC236}">
              <a16:creationId xmlns:a16="http://schemas.microsoft.com/office/drawing/2014/main" id="{F1037667-161E-4635-8E12-F97FDC710BF1}"/>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20" name="フローチャート: 判断 219">
          <a:extLst>
            <a:ext uri="{FF2B5EF4-FFF2-40B4-BE49-F238E27FC236}">
              <a16:creationId xmlns:a16="http://schemas.microsoft.com/office/drawing/2014/main" id="{3A968766-4FCF-40E8-854F-05891B3A09D1}"/>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95757CAC-3BA8-4198-AAC1-675E2D81D0A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82FD4349-09D3-4D6D-A3B5-8C7E370B643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D80D439D-C9A4-4B5F-99A7-927CEA94BD3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780FB8E0-E228-483C-B4F3-861C663467E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2A424ECD-AEBB-4CFC-B558-2C27C20393F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122555</xdr:rowOff>
    </xdr:from>
    <xdr:to>
      <xdr:col>55</xdr:col>
      <xdr:colOff>50800</xdr:colOff>
      <xdr:row>64</xdr:row>
      <xdr:rowOff>52705</xdr:rowOff>
    </xdr:to>
    <xdr:sp macro="" textlink="">
      <xdr:nvSpPr>
        <xdr:cNvPr id="226" name="楕円 225">
          <a:extLst>
            <a:ext uri="{FF2B5EF4-FFF2-40B4-BE49-F238E27FC236}">
              <a16:creationId xmlns:a16="http://schemas.microsoft.com/office/drawing/2014/main" id="{BFD4EA22-2F4A-4DE4-8724-9E0F1055A16C}"/>
            </a:ext>
          </a:extLst>
        </xdr:cNvPr>
        <xdr:cNvSpPr/>
      </xdr:nvSpPr>
      <xdr:spPr>
        <a:xfrm>
          <a:off x="10426700" y="1092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37482</xdr:rowOff>
    </xdr:from>
    <xdr:ext cx="469744" cy="259045"/>
    <xdr:sp macro="" textlink="">
      <xdr:nvSpPr>
        <xdr:cNvPr id="227" name="【体育館・プール】&#10;一人当たり面積該当値テキスト">
          <a:extLst>
            <a:ext uri="{FF2B5EF4-FFF2-40B4-BE49-F238E27FC236}">
              <a16:creationId xmlns:a16="http://schemas.microsoft.com/office/drawing/2014/main" id="{26EA7B8F-DA44-4B6F-8323-51AA5D6B834B}"/>
            </a:ext>
          </a:extLst>
        </xdr:cNvPr>
        <xdr:cNvSpPr txBox="1"/>
      </xdr:nvSpPr>
      <xdr:spPr>
        <a:xfrm>
          <a:off x="10515600" y="10838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123317</xdr:rowOff>
    </xdr:from>
    <xdr:to>
      <xdr:col>50</xdr:col>
      <xdr:colOff>165100</xdr:colOff>
      <xdr:row>64</xdr:row>
      <xdr:rowOff>53467</xdr:rowOff>
    </xdr:to>
    <xdr:sp macro="" textlink="">
      <xdr:nvSpPr>
        <xdr:cNvPr id="228" name="楕円 227">
          <a:extLst>
            <a:ext uri="{FF2B5EF4-FFF2-40B4-BE49-F238E27FC236}">
              <a16:creationId xmlns:a16="http://schemas.microsoft.com/office/drawing/2014/main" id="{C47EBCD5-4115-4CB6-B374-D481DABE3136}"/>
            </a:ext>
          </a:extLst>
        </xdr:cNvPr>
        <xdr:cNvSpPr/>
      </xdr:nvSpPr>
      <xdr:spPr>
        <a:xfrm>
          <a:off x="9588500" y="1092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1905</xdr:rowOff>
    </xdr:from>
    <xdr:to>
      <xdr:col>55</xdr:col>
      <xdr:colOff>0</xdr:colOff>
      <xdr:row>64</xdr:row>
      <xdr:rowOff>2667</xdr:rowOff>
    </xdr:to>
    <xdr:cxnSp macro="">
      <xdr:nvCxnSpPr>
        <xdr:cNvPr id="229" name="直線コネクタ 228">
          <a:extLst>
            <a:ext uri="{FF2B5EF4-FFF2-40B4-BE49-F238E27FC236}">
              <a16:creationId xmlns:a16="http://schemas.microsoft.com/office/drawing/2014/main" id="{B55E9419-3ED9-49E5-9D95-8E1F1837FF0A}"/>
            </a:ext>
          </a:extLst>
        </xdr:cNvPr>
        <xdr:cNvCxnSpPr/>
      </xdr:nvCxnSpPr>
      <xdr:spPr>
        <a:xfrm flipV="1">
          <a:off x="9639300" y="10974705"/>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72644</xdr:rowOff>
    </xdr:from>
    <xdr:to>
      <xdr:col>46</xdr:col>
      <xdr:colOff>38100</xdr:colOff>
      <xdr:row>64</xdr:row>
      <xdr:rowOff>2794</xdr:rowOff>
    </xdr:to>
    <xdr:sp macro="" textlink="">
      <xdr:nvSpPr>
        <xdr:cNvPr id="230" name="楕円 229">
          <a:extLst>
            <a:ext uri="{FF2B5EF4-FFF2-40B4-BE49-F238E27FC236}">
              <a16:creationId xmlns:a16="http://schemas.microsoft.com/office/drawing/2014/main" id="{46824851-345A-4AED-B358-8987D0541BE3}"/>
            </a:ext>
          </a:extLst>
        </xdr:cNvPr>
        <xdr:cNvSpPr/>
      </xdr:nvSpPr>
      <xdr:spPr>
        <a:xfrm>
          <a:off x="8699500" y="1087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123444</xdr:rowOff>
    </xdr:from>
    <xdr:to>
      <xdr:col>50</xdr:col>
      <xdr:colOff>114300</xdr:colOff>
      <xdr:row>64</xdr:row>
      <xdr:rowOff>2667</xdr:rowOff>
    </xdr:to>
    <xdr:cxnSp macro="">
      <xdr:nvCxnSpPr>
        <xdr:cNvPr id="231" name="直線コネクタ 230">
          <a:extLst>
            <a:ext uri="{FF2B5EF4-FFF2-40B4-BE49-F238E27FC236}">
              <a16:creationId xmlns:a16="http://schemas.microsoft.com/office/drawing/2014/main" id="{1AF6DFAB-F40B-454D-988F-E54BCC699D69}"/>
            </a:ext>
          </a:extLst>
        </xdr:cNvPr>
        <xdr:cNvCxnSpPr/>
      </xdr:nvCxnSpPr>
      <xdr:spPr>
        <a:xfrm>
          <a:off x="8750300" y="10924794"/>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73787</xdr:rowOff>
    </xdr:from>
    <xdr:to>
      <xdr:col>41</xdr:col>
      <xdr:colOff>101600</xdr:colOff>
      <xdr:row>64</xdr:row>
      <xdr:rowOff>3937</xdr:rowOff>
    </xdr:to>
    <xdr:sp macro="" textlink="">
      <xdr:nvSpPr>
        <xdr:cNvPr id="232" name="楕円 231">
          <a:extLst>
            <a:ext uri="{FF2B5EF4-FFF2-40B4-BE49-F238E27FC236}">
              <a16:creationId xmlns:a16="http://schemas.microsoft.com/office/drawing/2014/main" id="{C7A23FD5-2E9D-4A0A-9A27-B97E20E34FF1}"/>
            </a:ext>
          </a:extLst>
        </xdr:cNvPr>
        <xdr:cNvSpPr/>
      </xdr:nvSpPr>
      <xdr:spPr>
        <a:xfrm>
          <a:off x="7810500" y="1087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123444</xdr:rowOff>
    </xdr:from>
    <xdr:to>
      <xdr:col>45</xdr:col>
      <xdr:colOff>177800</xdr:colOff>
      <xdr:row>63</xdr:row>
      <xdr:rowOff>124587</xdr:rowOff>
    </xdr:to>
    <xdr:cxnSp macro="">
      <xdr:nvCxnSpPr>
        <xdr:cNvPr id="233" name="直線コネクタ 232">
          <a:extLst>
            <a:ext uri="{FF2B5EF4-FFF2-40B4-BE49-F238E27FC236}">
              <a16:creationId xmlns:a16="http://schemas.microsoft.com/office/drawing/2014/main" id="{2F0D31E0-0F67-4767-9C2F-2EF41C5B38D6}"/>
            </a:ext>
          </a:extLst>
        </xdr:cNvPr>
        <xdr:cNvCxnSpPr/>
      </xdr:nvCxnSpPr>
      <xdr:spPr>
        <a:xfrm flipV="1">
          <a:off x="7861300" y="1092479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74549</xdr:rowOff>
    </xdr:from>
    <xdr:to>
      <xdr:col>36</xdr:col>
      <xdr:colOff>165100</xdr:colOff>
      <xdr:row>64</xdr:row>
      <xdr:rowOff>4699</xdr:rowOff>
    </xdr:to>
    <xdr:sp macro="" textlink="">
      <xdr:nvSpPr>
        <xdr:cNvPr id="234" name="楕円 233">
          <a:extLst>
            <a:ext uri="{FF2B5EF4-FFF2-40B4-BE49-F238E27FC236}">
              <a16:creationId xmlns:a16="http://schemas.microsoft.com/office/drawing/2014/main" id="{BC9DC577-8E4B-43A2-91B1-BB2B0FB12BD6}"/>
            </a:ext>
          </a:extLst>
        </xdr:cNvPr>
        <xdr:cNvSpPr/>
      </xdr:nvSpPr>
      <xdr:spPr>
        <a:xfrm>
          <a:off x="6921500" y="1087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124587</xdr:rowOff>
    </xdr:from>
    <xdr:to>
      <xdr:col>41</xdr:col>
      <xdr:colOff>50800</xdr:colOff>
      <xdr:row>63</xdr:row>
      <xdr:rowOff>125349</xdr:rowOff>
    </xdr:to>
    <xdr:cxnSp macro="">
      <xdr:nvCxnSpPr>
        <xdr:cNvPr id="235" name="直線コネクタ 234">
          <a:extLst>
            <a:ext uri="{FF2B5EF4-FFF2-40B4-BE49-F238E27FC236}">
              <a16:creationId xmlns:a16="http://schemas.microsoft.com/office/drawing/2014/main" id="{CD85EB3E-BCF6-4AB3-82C0-5299530E2153}"/>
            </a:ext>
          </a:extLst>
        </xdr:cNvPr>
        <xdr:cNvCxnSpPr/>
      </xdr:nvCxnSpPr>
      <xdr:spPr>
        <a:xfrm flipV="1">
          <a:off x="6972300" y="1092593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236" name="n_1aveValue【体育館・プール】&#10;一人当たり面積">
          <a:extLst>
            <a:ext uri="{FF2B5EF4-FFF2-40B4-BE49-F238E27FC236}">
              <a16:creationId xmlns:a16="http://schemas.microsoft.com/office/drawing/2014/main" id="{A28005A8-9FDD-43F2-AB61-FDE1DFDE1821}"/>
            </a:ext>
          </a:extLst>
        </xdr:cNvPr>
        <xdr:cNvSpPr txBox="1"/>
      </xdr:nvSpPr>
      <xdr:spPr>
        <a:xfrm>
          <a:off x="9391727" y="1061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37" name="n_2aveValue【体育館・プール】&#10;一人当たり面積">
          <a:extLst>
            <a:ext uri="{FF2B5EF4-FFF2-40B4-BE49-F238E27FC236}">
              <a16:creationId xmlns:a16="http://schemas.microsoft.com/office/drawing/2014/main" id="{ACB1A7A9-BB91-413E-B6D7-4ADD6FA3C8A5}"/>
            </a:ext>
          </a:extLst>
        </xdr:cNvPr>
        <xdr:cNvSpPr txBox="1"/>
      </xdr:nvSpPr>
      <xdr:spPr>
        <a:xfrm>
          <a:off x="8515427" y="106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271</xdr:rowOff>
    </xdr:from>
    <xdr:ext cx="469744" cy="259045"/>
    <xdr:sp macro="" textlink="">
      <xdr:nvSpPr>
        <xdr:cNvPr id="238" name="n_3aveValue【体育館・プール】&#10;一人当たり面積">
          <a:extLst>
            <a:ext uri="{FF2B5EF4-FFF2-40B4-BE49-F238E27FC236}">
              <a16:creationId xmlns:a16="http://schemas.microsoft.com/office/drawing/2014/main" id="{F5538299-4DC0-49C4-80D8-805F0D31E7E8}"/>
            </a:ext>
          </a:extLst>
        </xdr:cNvPr>
        <xdr:cNvSpPr txBox="1"/>
      </xdr:nvSpPr>
      <xdr:spPr>
        <a:xfrm>
          <a:off x="7626427" y="1063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12463</xdr:rowOff>
    </xdr:from>
    <xdr:ext cx="469744" cy="259045"/>
    <xdr:sp macro="" textlink="">
      <xdr:nvSpPr>
        <xdr:cNvPr id="239" name="n_4aveValue【体育館・プール】&#10;一人当たり面積">
          <a:extLst>
            <a:ext uri="{FF2B5EF4-FFF2-40B4-BE49-F238E27FC236}">
              <a16:creationId xmlns:a16="http://schemas.microsoft.com/office/drawing/2014/main" id="{616C20A3-2E2D-4B8D-9047-95729C1A0593}"/>
            </a:ext>
          </a:extLst>
        </xdr:cNvPr>
        <xdr:cNvSpPr txBox="1"/>
      </xdr:nvSpPr>
      <xdr:spPr>
        <a:xfrm>
          <a:off x="6737427" y="1064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44594</xdr:rowOff>
    </xdr:from>
    <xdr:ext cx="469744" cy="259045"/>
    <xdr:sp macro="" textlink="">
      <xdr:nvSpPr>
        <xdr:cNvPr id="240" name="n_1mainValue【体育館・プール】&#10;一人当たり面積">
          <a:extLst>
            <a:ext uri="{FF2B5EF4-FFF2-40B4-BE49-F238E27FC236}">
              <a16:creationId xmlns:a16="http://schemas.microsoft.com/office/drawing/2014/main" id="{F56C0DDB-0398-4D34-A9BE-D01F86AD8C4D}"/>
            </a:ext>
          </a:extLst>
        </xdr:cNvPr>
        <xdr:cNvSpPr txBox="1"/>
      </xdr:nvSpPr>
      <xdr:spPr>
        <a:xfrm>
          <a:off x="9391727" y="11017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165371</xdr:rowOff>
    </xdr:from>
    <xdr:ext cx="469744" cy="259045"/>
    <xdr:sp macro="" textlink="">
      <xdr:nvSpPr>
        <xdr:cNvPr id="241" name="n_2mainValue【体育館・プール】&#10;一人当たり面積">
          <a:extLst>
            <a:ext uri="{FF2B5EF4-FFF2-40B4-BE49-F238E27FC236}">
              <a16:creationId xmlns:a16="http://schemas.microsoft.com/office/drawing/2014/main" id="{FE818401-93CE-476F-9B07-5D3D6B234285}"/>
            </a:ext>
          </a:extLst>
        </xdr:cNvPr>
        <xdr:cNvSpPr txBox="1"/>
      </xdr:nvSpPr>
      <xdr:spPr>
        <a:xfrm>
          <a:off x="8515427" y="1096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166514</xdr:rowOff>
    </xdr:from>
    <xdr:ext cx="469744" cy="259045"/>
    <xdr:sp macro="" textlink="">
      <xdr:nvSpPr>
        <xdr:cNvPr id="242" name="n_3mainValue【体育館・プール】&#10;一人当たり面積">
          <a:extLst>
            <a:ext uri="{FF2B5EF4-FFF2-40B4-BE49-F238E27FC236}">
              <a16:creationId xmlns:a16="http://schemas.microsoft.com/office/drawing/2014/main" id="{D66DCF41-1140-4C93-854E-24717648EA72}"/>
            </a:ext>
          </a:extLst>
        </xdr:cNvPr>
        <xdr:cNvSpPr txBox="1"/>
      </xdr:nvSpPr>
      <xdr:spPr>
        <a:xfrm>
          <a:off x="7626427" y="1096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167276</xdr:rowOff>
    </xdr:from>
    <xdr:ext cx="469744" cy="259045"/>
    <xdr:sp macro="" textlink="">
      <xdr:nvSpPr>
        <xdr:cNvPr id="243" name="n_4mainValue【体育館・プール】&#10;一人当たり面積">
          <a:extLst>
            <a:ext uri="{FF2B5EF4-FFF2-40B4-BE49-F238E27FC236}">
              <a16:creationId xmlns:a16="http://schemas.microsoft.com/office/drawing/2014/main" id="{06A125E1-7B77-47D1-8312-2F3462ED6DCE}"/>
            </a:ext>
          </a:extLst>
        </xdr:cNvPr>
        <xdr:cNvSpPr txBox="1"/>
      </xdr:nvSpPr>
      <xdr:spPr>
        <a:xfrm>
          <a:off x="6737427" y="1096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a:extLst>
            <a:ext uri="{FF2B5EF4-FFF2-40B4-BE49-F238E27FC236}">
              <a16:creationId xmlns:a16="http://schemas.microsoft.com/office/drawing/2014/main" id="{B12608BB-8A05-4AED-81A1-EBB5604A287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a:extLst>
            <a:ext uri="{FF2B5EF4-FFF2-40B4-BE49-F238E27FC236}">
              <a16:creationId xmlns:a16="http://schemas.microsoft.com/office/drawing/2014/main" id="{9A1291EB-601B-4F6F-8174-A12F6E13727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a:extLst>
            <a:ext uri="{FF2B5EF4-FFF2-40B4-BE49-F238E27FC236}">
              <a16:creationId xmlns:a16="http://schemas.microsoft.com/office/drawing/2014/main" id="{677547C9-81AD-439D-8313-3ED5125BD6C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a:extLst>
            <a:ext uri="{FF2B5EF4-FFF2-40B4-BE49-F238E27FC236}">
              <a16:creationId xmlns:a16="http://schemas.microsoft.com/office/drawing/2014/main" id="{50EFAA39-ED79-40C4-AF25-E629382A5C2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a:extLst>
            <a:ext uri="{FF2B5EF4-FFF2-40B4-BE49-F238E27FC236}">
              <a16:creationId xmlns:a16="http://schemas.microsoft.com/office/drawing/2014/main" id="{B9E8F652-13AE-4379-A9ED-7C291672BFA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a:extLst>
            <a:ext uri="{FF2B5EF4-FFF2-40B4-BE49-F238E27FC236}">
              <a16:creationId xmlns:a16="http://schemas.microsoft.com/office/drawing/2014/main" id="{AF6EEB9A-DA2B-4F00-9CEC-DEA8FA4E7C8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a:extLst>
            <a:ext uri="{FF2B5EF4-FFF2-40B4-BE49-F238E27FC236}">
              <a16:creationId xmlns:a16="http://schemas.microsoft.com/office/drawing/2014/main" id="{36AE6A31-9629-4869-993F-FD036CA890C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a:extLst>
            <a:ext uri="{FF2B5EF4-FFF2-40B4-BE49-F238E27FC236}">
              <a16:creationId xmlns:a16="http://schemas.microsoft.com/office/drawing/2014/main" id="{A4BFC08F-2623-4645-8AB9-16C2E72A5EC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a:extLst>
            <a:ext uri="{FF2B5EF4-FFF2-40B4-BE49-F238E27FC236}">
              <a16:creationId xmlns:a16="http://schemas.microsoft.com/office/drawing/2014/main" id="{CA408417-EC1A-4236-BB9B-F4D81985CC6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a:extLst>
            <a:ext uri="{FF2B5EF4-FFF2-40B4-BE49-F238E27FC236}">
              <a16:creationId xmlns:a16="http://schemas.microsoft.com/office/drawing/2014/main" id="{28325A67-3FF7-4F83-B9B7-D33B23583EC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4" name="テキスト ボックス 253">
          <a:extLst>
            <a:ext uri="{FF2B5EF4-FFF2-40B4-BE49-F238E27FC236}">
              <a16:creationId xmlns:a16="http://schemas.microsoft.com/office/drawing/2014/main" id="{1FDF7A73-B741-4342-8C2B-F9B00FD8301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5" name="直線コネクタ 254">
          <a:extLst>
            <a:ext uri="{FF2B5EF4-FFF2-40B4-BE49-F238E27FC236}">
              <a16:creationId xmlns:a16="http://schemas.microsoft.com/office/drawing/2014/main" id="{0C9C434B-770B-4AEB-B266-2B7A5D702BE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6" name="テキスト ボックス 255">
          <a:extLst>
            <a:ext uri="{FF2B5EF4-FFF2-40B4-BE49-F238E27FC236}">
              <a16:creationId xmlns:a16="http://schemas.microsoft.com/office/drawing/2014/main" id="{2642BBDE-7240-4886-97B4-4651D4C8F52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7" name="直線コネクタ 256">
          <a:extLst>
            <a:ext uri="{FF2B5EF4-FFF2-40B4-BE49-F238E27FC236}">
              <a16:creationId xmlns:a16="http://schemas.microsoft.com/office/drawing/2014/main" id="{3DCC8F21-621E-4CDB-BA88-90914CA0F71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8" name="テキスト ボックス 257">
          <a:extLst>
            <a:ext uri="{FF2B5EF4-FFF2-40B4-BE49-F238E27FC236}">
              <a16:creationId xmlns:a16="http://schemas.microsoft.com/office/drawing/2014/main" id="{97836ED1-B074-4DCE-A210-694B1F6444B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9" name="直線コネクタ 258">
          <a:extLst>
            <a:ext uri="{FF2B5EF4-FFF2-40B4-BE49-F238E27FC236}">
              <a16:creationId xmlns:a16="http://schemas.microsoft.com/office/drawing/2014/main" id="{B9549F60-6D7C-4826-8355-E7B59535F9B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0" name="テキスト ボックス 259">
          <a:extLst>
            <a:ext uri="{FF2B5EF4-FFF2-40B4-BE49-F238E27FC236}">
              <a16:creationId xmlns:a16="http://schemas.microsoft.com/office/drawing/2014/main" id="{9177B93A-F8AE-4412-90AF-8A264012897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1" name="直線コネクタ 260">
          <a:extLst>
            <a:ext uri="{FF2B5EF4-FFF2-40B4-BE49-F238E27FC236}">
              <a16:creationId xmlns:a16="http://schemas.microsoft.com/office/drawing/2014/main" id="{4AD56F3A-DCF7-477D-BFD4-AC640EEFD9A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2" name="テキスト ボックス 261">
          <a:extLst>
            <a:ext uri="{FF2B5EF4-FFF2-40B4-BE49-F238E27FC236}">
              <a16:creationId xmlns:a16="http://schemas.microsoft.com/office/drawing/2014/main" id="{329A22AA-9E39-4605-9058-B4C7AA5AD30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3" name="直線コネクタ 262">
          <a:extLst>
            <a:ext uri="{FF2B5EF4-FFF2-40B4-BE49-F238E27FC236}">
              <a16:creationId xmlns:a16="http://schemas.microsoft.com/office/drawing/2014/main" id="{ACD086DD-38CC-49FC-83D4-7531EBAB86D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4" name="テキスト ボックス 263">
          <a:extLst>
            <a:ext uri="{FF2B5EF4-FFF2-40B4-BE49-F238E27FC236}">
              <a16:creationId xmlns:a16="http://schemas.microsoft.com/office/drawing/2014/main" id="{DF5E13DF-77D2-4F09-81A8-B45BB752016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a:extLst>
            <a:ext uri="{FF2B5EF4-FFF2-40B4-BE49-F238E27FC236}">
              <a16:creationId xmlns:a16="http://schemas.microsoft.com/office/drawing/2014/main" id="{EB5B8051-CCBD-445D-A901-43BD1828E28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6" name="テキスト ボックス 265">
          <a:extLst>
            <a:ext uri="{FF2B5EF4-FFF2-40B4-BE49-F238E27FC236}">
              <a16:creationId xmlns:a16="http://schemas.microsoft.com/office/drawing/2014/main" id="{E07B9B35-F0F9-482C-9B26-37FCD9AAEEE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福祉施設】&#10;有形固定資産減価償却率グラフ枠">
          <a:extLst>
            <a:ext uri="{FF2B5EF4-FFF2-40B4-BE49-F238E27FC236}">
              <a16:creationId xmlns:a16="http://schemas.microsoft.com/office/drawing/2014/main" id="{5270652E-25F8-4563-8CDB-DD88A0357FC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68" name="直線コネクタ 267">
          <a:extLst>
            <a:ext uri="{FF2B5EF4-FFF2-40B4-BE49-F238E27FC236}">
              <a16:creationId xmlns:a16="http://schemas.microsoft.com/office/drawing/2014/main" id="{64B1AB2D-68D8-472D-88AC-FE9BD38AE116}"/>
            </a:ext>
          </a:extLst>
        </xdr:cNvPr>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9" name="【福祉施設】&#10;有形固定資産減価償却率最小値テキスト">
          <a:extLst>
            <a:ext uri="{FF2B5EF4-FFF2-40B4-BE49-F238E27FC236}">
              <a16:creationId xmlns:a16="http://schemas.microsoft.com/office/drawing/2014/main" id="{ACDA3E44-3DC8-483D-9DE8-77CF77B9B13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0" name="直線コネクタ 269">
          <a:extLst>
            <a:ext uri="{FF2B5EF4-FFF2-40B4-BE49-F238E27FC236}">
              <a16:creationId xmlns:a16="http://schemas.microsoft.com/office/drawing/2014/main" id="{7D6A63CD-AC21-4191-9603-A83F09A6074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71" name="【福祉施設】&#10;有形固定資産減価償却率最大値テキスト">
          <a:extLst>
            <a:ext uri="{FF2B5EF4-FFF2-40B4-BE49-F238E27FC236}">
              <a16:creationId xmlns:a16="http://schemas.microsoft.com/office/drawing/2014/main" id="{39D34776-A1E4-463D-85B6-313C82740A06}"/>
            </a:ext>
          </a:extLst>
        </xdr:cNvPr>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72" name="直線コネクタ 271">
          <a:extLst>
            <a:ext uri="{FF2B5EF4-FFF2-40B4-BE49-F238E27FC236}">
              <a16:creationId xmlns:a16="http://schemas.microsoft.com/office/drawing/2014/main" id="{5FFFE7C8-9FCD-4570-9288-8553D034B32B}"/>
            </a:ext>
          </a:extLst>
        </xdr:cNvPr>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133366</xdr:rowOff>
    </xdr:from>
    <xdr:ext cx="405111" cy="259045"/>
    <xdr:sp macro="" textlink="">
      <xdr:nvSpPr>
        <xdr:cNvPr id="273" name="【福祉施設】&#10;有形固定資産減価償却率平均値テキスト">
          <a:extLst>
            <a:ext uri="{FF2B5EF4-FFF2-40B4-BE49-F238E27FC236}">
              <a16:creationId xmlns:a16="http://schemas.microsoft.com/office/drawing/2014/main" id="{DC930453-9CE9-4377-AB7E-F80117F622A9}"/>
            </a:ext>
          </a:extLst>
        </xdr:cNvPr>
        <xdr:cNvSpPr txBox="1"/>
      </xdr:nvSpPr>
      <xdr:spPr>
        <a:xfrm>
          <a:off x="4673600" y="14020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74" name="フローチャート: 判断 273">
          <a:extLst>
            <a:ext uri="{FF2B5EF4-FFF2-40B4-BE49-F238E27FC236}">
              <a16:creationId xmlns:a16="http://schemas.microsoft.com/office/drawing/2014/main" id="{3558CA5F-39A4-4319-9839-BDAD936A81BB}"/>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75" name="フローチャート: 判断 274">
          <a:extLst>
            <a:ext uri="{FF2B5EF4-FFF2-40B4-BE49-F238E27FC236}">
              <a16:creationId xmlns:a16="http://schemas.microsoft.com/office/drawing/2014/main" id="{42EEB551-2D58-41FF-8966-C5CE5EFAE752}"/>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76" name="フローチャート: 判断 275">
          <a:extLst>
            <a:ext uri="{FF2B5EF4-FFF2-40B4-BE49-F238E27FC236}">
              <a16:creationId xmlns:a16="http://schemas.microsoft.com/office/drawing/2014/main" id="{FCFCCA20-DE3E-4E6E-967D-C84A8ABEEBA4}"/>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77" name="フローチャート: 判断 276">
          <a:extLst>
            <a:ext uri="{FF2B5EF4-FFF2-40B4-BE49-F238E27FC236}">
              <a16:creationId xmlns:a16="http://schemas.microsoft.com/office/drawing/2014/main" id="{487B2B8C-F481-4966-9D0A-C23B7C7A2CEA}"/>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78" name="フローチャート: 判断 277">
          <a:extLst>
            <a:ext uri="{FF2B5EF4-FFF2-40B4-BE49-F238E27FC236}">
              <a16:creationId xmlns:a16="http://schemas.microsoft.com/office/drawing/2014/main" id="{C85E1126-72CB-4298-BC40-58C24509A132}"/>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BA143611-1CE5-42DB-A934-30C3D0A25E2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558FF990-5102-46B5-96FB-A5BFDEB0340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B171F92A-54D1-49C4-AF7A-199AD5910F2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DFDC05E7-FC54-4566-9DFE-B6C0F724DF6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3B832FF7-DB36-4EEF-93CD-63803CFC8CC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170180</xdr:rowOff>
    </xdr:from>
    <xdr:to>
      <xdr:col>24</xdr:col>
      <xdr:colOff>114300</xdr:colOff>
      <xdr:row>80</xdr:row>
      <xdr:rowOff>100330</xdr:rowOff>
    </xdr:to>
    <xdr:sp macro="" textlink="">
      <xdr:nvSpPr>
        <xdr:cNvPr id="284" name="楕円 283">
          <a:extLst>
            <a:ext uri="{FF2B5EF4-FFF2-40B4-BE49-F238E27FC236}">
              <a16:creationId xmlns:a16="http://schemas.microsoft.com/office/drawing/2014/main" id="{5F9C56BA-D11A-4D9F-8790-262FCA358186}"/>
            </a:ext>
          </a:extLst>
        </xdr:cNvPr>
        <xdr:cNvSpPr/>
      </xdr:nvSpPr>
      <xdr:spPr>
        <a:xfrm>
          <a:off x="45847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21607</xdr:rowOff>
    </xdr:from>
    <xdr:ext cx="405111" cy="259045"/>
    <xdr:sp macro="" textlink="">
      <xdr:nvSpPr>
        <xdr:cNvPr id="285" name="【福祉施設】&#10;有形固定資産減価償却率該当値テキスト">
          <a:extLst>
            <a:ext uri="{FF2B5EF4-FFF2-40B4-BE49-F238E27FC236}">
              <a16:creationId xmlns:a16="http://schemas.microsoft.com/office/drawing/2014/main" id="{569204A0-0B44-4FF8-A183-E4DB41A6E618}"/>
            </a:ext>
          </a:extLst>
        </xdr:cNvPr>
        <xdr:cNvSpPr txBox="1"/>
      </xdr:nvSpPr>
      <xdr:spPr>
        <a:xfrm>
          <a:off x="4673600"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65405</xdr:rowOff>
    </xdr:from>
    <xdr:to>
      <xdr:col>20</xdr:col>
      <xdr:colOff>38100</xdr:colOff>
      <xdr:row>80</xdr:row>
      <xdr:rowOff>167005</xdr:rowOff>
    </xdr:to>
    <xdr:sp macro="" textlink="">
      <xdr:nvSpPr>
        <xdr:cNvPr id="286" name="楕円 285">
          <a:extLst>
            <a:ext uri="{FF2B5EF4-FFF2-40B4-BE49-F238E27FC236}">
              <a16:creationId xmlns:a16="http://schemas.microsoft.com/office/drawing/2014/main" id="{737136BA-3E66-4D15-BCE1-76EB0088D4A5}"/>
            </a:ext>
          </a:extLst>
        </xdr:cNvPr>
        <xdr:cNvSpPr/>
      </xdr:nvSpPr>
      <xdr:spPr>
        <a:xfrm>
          <a:off x="3746500" y="1378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49530</xdr:rowOff>
    </xdr:from>
    <xdr:to>
      <xdr:col>24</xdr:col>
      <xdr:colOff>63500</xdr:colOff>
      <xdr:row>80</xdr:row>
      <xdr:rowOff>116205</xdr:rowOff>
    </xdr:to>
    <xdr:cxnSp macro="">
      <xdr:nvCxnSpPr>
        <xdr:cNvPr id="287" name="直線コネクタ 286">
          <a:extLst>
            <a:ext uri="{FF2B5EF4-FFF2-40B4-BE49-F238E27FC236}">
              <a16:creationId xmlns:a16="http://schemas.microsoft.com/office/drawing/2014/main" id="{0E81DA98-F246-4251-AE69-F95B0FEDF7D3}"/>
            </a:ext>
          </a:extLst>
        </xdr:cNvPr>
        <xdr:cNvCxnSpPr/>
      </xdr:nvCxnSpPr>
      <xdr:spPr>
        <a:xfrm flipV="1">
          <a:off x="3797300" y="1376553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95886</xdr:rowOff>
    </xdr:from>
    <xdr:to>
      <xdr:col>15</xdr:col>
      <xdr:colOff>101600</xdr:colOff>
      <xdr:row>85</xdr:row>
      <xdr:rowOff>26036</xdr:rowOff>
    </xdr:to>
    <xdr:sp macro="" textlink="">
      <xdr:nvSpPr>
        <xdr:cNvPr id="288" name="楕円 287">
          <a:extLst>
            <a:ext uri="{FF2B5EF4-FFF2-40B4-BE49-F238E27FC236}">
              <a16:creationId xmlns:a16="http://schemas.microsoft.com/office/drawing/2014/main" id="{3B7DF18F-5410-4778-ABF1-C287F162A28B}"/>
            </a:ext>
          </a:extLst>
        </xdr:cNvPr>
        <xdr:cNvSpPr/>
      </xdr:nvSpPr>
      <xdr:spPr>
        <a:xfrm>
          <a:off x="2857500" y="1449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116205</xdr:rowOff>
    </xdr:from>
    <xdr:to>
      <xdr:col>19</xdr:col>
      <xdr:colOff>177800</xdr:colOff>
      <xdr:row>84</xdr:row>
      <xdr:rowOff>146686</xdr:rowOff>
    </xdr:to>
    <xdr:cxnSp macro="">
      <xdr:nvCxnSpPr>
        <xdr:cNvPr id="289" name="直線コネクタ 288">
          <a:extLst>
            <a:ext uri="{FF2B5EF4-FFF2-40B4-BE49-F238E27FC236}">
              <a16:creationId xmlns:a16="http://schemas.microsoft.com/office/drawing/2014/main" id="{86BA9C80-31F8-4523-9217-2D26CC93590E}"/>
            </a:ext>
          </a:extLst>
        </xdr:cNvPr>
        <xdr:cNvCxnSpPr/>
      </xdr:nvCxnSpPr>
      <xdr:spPr>
        <a:xfrm flipV="1">
          <a:off x="2908300" y="13832205"/>
          <a:ext cx="889000" cy="71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107314</xdr:rowOff>
    </xdr:from>
    <xdr:to>
      <xdr:col>10</xdr:col>
      <xdr:colOff>165100</xdr:colOff>
      <xdr:row>85</xdr:row>
      <xdr:rowOff>37464</xdr:rowOff>
    </xdr:to>
    <xdr:sp macro="" textlink="">
      <xdr:nvSpPr>
        <xdr:cNvPr id="290" name="楕円 289">
          <a:extLst>
            <a:ext uri="{FF2B5EF4-FFF2-40B4-BE49-F238E27FC236}">
              <a16:creationId xmlns:a16="http://schemas.microsoft.com/office/drawing/2014/main" id="{D4DBEA4D-F925-4C5D-A63E-B9FE1B85B47B}"/>
            </a:ext>
          </a:extLst>
        </xdr:cNvPr>
        <xdr:cNvSpPr/>
      </xdr:nvSpPr>
      <xdr:spPr>
        <a:xfrm>
          <a:off x="19685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146686</xdr:rowOff>
    </xdr:from>
    <xdr:to>
      <xdr:col>15</xdr:col>
      <xdr:colOff>50800</xdr:colOff>
      <xdr:row>84</xdr:row>
      <xdr:rowOff>158114</xdr:rowOff>
    </xdr:to>
    <xdr:cxnSp macro="">
      <xdr:nvCxnSpPr>
        <xdr:cNvPr id="291" name="直線コネクタ 290">
          <a:extLst>
            <a:ext uri="{FF2B5EF4-FFF2-40B4-BE49-F238E27FC236}">
              <a16:creationId xmlns:a16="http://schemas.microsoft.com/office/drawing/2014/main" id="{63B4AB25-7171-4AEB-9FBB-F619D38D7EE4}"/>
            </a:ext>
          </a:extLst>
        </xdr:cNvPr>
        <xdr:cNvCxnSpPr/>
      </xdr:nvCxnSpPr>
      <xdr:spPr>
        <a:xfrm flipV="1">
          <a:off x="2019300" y="1454848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65405</xdr:rowOff>
    </xdr:from>
    <xdr:to>
      <xdr:col>6</xdr:col>
      <xdr:colOff>38100</xdr:colOff>
      <xdr:row>84</xdr:row>
      <xdr:rowOff>167005</xdr:rowOff>
    </xdr:to>
    <xdr:sp macro="" textlink="">
      <xdr:nvSpPr>
        <xdr:cNvPr id="292" name="楕円 291">
          <a:extLst>
            <a:ext uri="{FF2B5EF4-FFF2-40B4-BE49-F238E27FC236}">
              <a16:creationId xmlns:a16="http://schemas.microsoft.com/office/drawing/2014/main" id="{0A6DE230-D60D-48C1-A85E-12AC8B13E427}"/>
            </a:ext>
          </a:extLst>
        </xdr:cNvPr>
        <xdr:cNvSpPr/>
      </xdr:nvSpPr>
      <xdr:spPr>
        <a:xfrm>
          <a:off x="1079500" y="1446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116205</xdr:rowOff>
    </xdr:from>
    <xdr:to>
      <xdr:col>10</xdr:col>
      <xdr:colOff>114300</xdr:colOff>
      <xdr:row>84</xdr:row>
      <xdr:rowOff>158114</xdr:rowOff>
    </xdr:to>
    <xdr:cxnSp macro="">
      <xdr:nvCxnSpPr>
        <xdr:cNvPr id="293" name="直線コネクタ 292">
          <a:extLst>
            <a:ext uri="{FF2B5EF4-FFF2-40B4-BE49-F238E27FC236}">
              <a16:creationId xmlns:a16="http://schemas.microsoft.com/office/drawing/2014/main" id="{5371AB1B-28F9-45B1-8360-FD0B211D4249}"/>
            </a:ext>
          </a:extLst>
        </xdr:cNvPr>
        <xdr:cNvCxnSpPr/>
      </xdr:nvCxnSpPr>
      <xdr:spPr>
        <a:xfrm>
          <a:off x="1130300" y="1451800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51452</xdr:rowOff>
    </xdr:from>
    <xdr:ext cx="405111" cy="259045"/>
    <xdr:sp macro="" textlink="">
      <xdr:nvSpPr>
        <xdr:cNvPr id="294" name="n_1aveValue【福祉施設】&#10;有形固定資産減価償却率">
          <a:extLst>
            <a:ext uri="{FF2B5EF4-FFF2-40B4-BE49-F238E27FC236}">
              <a16:creationId xmlns:a16="http://schemas.microsoft.com/office/drawing/2014/main" id="{3CF0B706-03CE-4C17-B2E6-5E2CFE0EDFE3}"/>
            </a:ext>
          </a:extLst>
        </xdr:cNvPr>
        <xdr:cNvSpPr txBox="1"/>
      </xdr:nvSpPr>
      <xdr:spPr>
        <a:xfrm>
          <a:off x="35820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295" name="n_2aveValue【福祉施設】&#10;有形固定資産減価償却率">
          <a:extLst>
            <a:ext uri="{FF2B5EF4-FFF2-40B4-BE49-F238E27FC236}">
              <a16:creationId xmlns:a16="http://schemas.microsoft.com/office/drawing/2014/main" id="{5EF0030B-C945-4BF8-9F30-DB7025ED9B35}"/>
            </a:ext>
          </a:extLst>
        </xdr:cNvPr>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296" name="n_3aveValue【福祉施設】&#10;有形固定資産減価償却率">
          <a:extLst>
            <a:ext uri="{FF2B5EF4-FFF2-40B4-BE49-F238E27FC236}">
              <a16:creationId xmlns:a16="http://schemas.microsoft.com/office/drawing/2014/main" id="{674DA9A4-6294-4919-93BE-314C6575D916}"/>
            </a:ext>
          </a:extLst>
        </xdr:cNvPr>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297" name="n_4aveValue【福祉施設】&#10;有形固定資産減価償却率">
          <a:extLst>
            <a:ext uri="{FF2B5EF4-FFF2-40B4-BE49-F238E27FC236}">
              <a16:creationId xmlns:a16="http://schemas.microsoft.com/office/drawing/2014/main" id="{DCFF761C-E21D-493A-B08B-3F0D2BC5E977}"/>
            </a:ext>
          </a:extLst>
        </xdr:cNvPr>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12082</xdr:rowOff>
    </xdr:from>
    <xdr:ext cx="405111" cy="259045"/>
    <xdr:sp macro="" textlink="">
      <xdr:nvSpPr>
        <xdr:cNvPr id="298" name="n_1mainValue【福祉施設】&#10;有形固定資産減価償却率">
          <a:extLst>
            <a:ext uri="{FF2B5EF4-FFF2-40B4-BE49-F238E27FC236}">
              <a16:creationId xmlns:a16="http://schemas.microsoft.com/office/drawing/2014/main" id="{4E2264CF-844B-487C-9973-F3F39CE81DEC}"/>
            </a:ext>
          </a:extLst>
        </xdr:cNvPr>
        <xdr:cNvSpPr txBox="1"/>
      </xdr:nvSpPr>
      <xdr:spPr>
        <a:xfrm>
          <a:off x="3582044" y="1355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17163</xdr:rowOff>
    </xdr:from>
    <xdr:ext cx="405111" cy="259045"/>
    <xdr:sp macro="" textlink="">
      <xdr:nvSpPr>
        <xdr:cNvPr id="299" name="n_2mainValue【福祉施設】&#10;有形固定資産減価償却率">
          <a:extLst>
            <a:ext uri="{FF2B5EF4-FFF2-40B4-BE49-F238E27FC236}">
              <a16:creationId xmlns:a16="http://schemas.microsoft.com/office/drawing/2014/main" id="{E5BDF884-90BA-49C3-9426-72A6D9CEC82E}"/>
            </a:ext>
          </a:extLst>
        </xdr:cNvPr>
        <xdr:cNvSpPr txBox="1"/>
      </xdr:nvSpPr>
      <xdr:spPr>
        <a:xfrm>
          <a:off x="2705744"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28591</xdr:rowOff>
    </xdr:from>
    <xdr:ext cx="405111" cy="259045"/>
    <xdr:sp macro="" textlink="">
      <xdr:nvSpPr>
        <xdr:cNvPr id="300" name="n_3mainValue【福祉施設】&#10;有形固定資産減価償却率">
          <a:extLst>
            <a:ext uri="{FF2B5EF4-FFF2-40B4-BE49-F238E27FC236}">
              <a16:creationId xmlns:a16="http://schemas.microsoft.com/office/drawing/2014/main" id="{10231EC5-61AE-46F5-AC2E-8744D5F2D760}"/>
            </a:ext>
          </a:extLst>
        </xdr:cNvPr>
        <xdr:cNvSpPr txBox="1"/>
      </xdr:nvSpPr>
      <xdr:spPr>
        <a:xfrm>
          <a:off x="1816744" y="1460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158132</xdr:rowOff>
    </xdr:from>
    <xdr:ext cx="405111" cy="259045"/>
    <xdr:sp macro="" textlink="">
      <xdr:nvSpPr>
        <xdr:cNvPr id="301" name="n_4mainValue【福祉施設】&#10;有形固定資産減価償却率">
          <a:extLst>
            <a:ext uri="{FF2B5EF4-FFF2-40B4-BE49-F238E27FC236}">
              <a16:creationId xmlns:a16="http://schemas.microsoft.com/office/drawing/2014/main" id="{967721EF-6EE5-45CD-BF2D-4A1FB9A15EB6}"/>
            </a:ext>
          </a:extLst>
        </xdr:cNvPr>
        <xdr:cNvSpPr txBox="1"/>
      </xdr:nvSpPr>
      <xdr:spPr>
        <a:xfrm>
          <a:off x="927744" y="1455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2" name="正方形/長方形 301">
          <a:extLst>
            <a:ext uri="{FF2B5EF4-FFF2-40B4-BE49-F238E27FC236}">
              <a16:creationId xmlns:a16="http://schemas.microsoft.com/office/drawing/2014/main" id="{7E8449DD-5F84-4B8C-83A7-7E4430CE2A2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3" name="正方形/長方形 302">
          <a:extLst>
            <a:ext uri="{FF2B5EF4-FFF2-40B4-BE49-F238E27FC236}">
              <a16:creationId xmlns:a16="http://schemas.microsoft.com/office/drawing/2014/main" id="{F4F93154-F6D3-4A00-A76A-A979733E145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4" name="正方形/長方形 303">
          <a:extLst>
            <a:ext uri="{FF2B5EF4-FFF2-40B4-BE49-F238E27FC236}">
              <a16:creationId xmlns:a16="http://schemas.microsoft.com/office/drawing/2014/main" id="{3E9C4701-B457-4558-921A-380EAC0DB82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5" name="正方形/長方形 304">
          <a:extLst>
            <a:ext uri="{FF2B5EF4-FFF2-40B4-BE49-F238E27FC236}">
              <a16:creationId xmlns:a16="http://schemas.microsoft.com/office/drawing/2014/main" id="{A9383A4E-2D72-45B2-81A2-BFE8E2258D6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6" name="正方形/長方形 305">
          <a:extLst>
            <a:ext uri="{FF2B5EF4-FFF2-40B4-BE49-F238E27FC236}">
              <a16:creationId xmlns:a16="http://schemas.microsoft.com/office/drawing/2014/main" id="{C5E7779E-BFA8-4E2E-911F-E141551AE60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7" name="正方形/長方形 306">
          <a:extLst>
            <a:ext uri="{FF2B5EF4-FFF2-40B4-BE49-F238E27FC236}">
              <a16:creationId xmlns:a16="http://schemas.microsoft.com/office/drawing/2014/main" id="{6ADA1835-C463-4922-8C0A-5A1625FBB13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8" name="正方形/長方形 307">
          <a:extLst>
            <a:ext uri="{FF2B5EF4-FFF2-40B4-BE49-F238E27FC236}">
              <a16:creationId xmlns:a16="http://schemas.microsoft.com/office/drawing/2014/main" id="{FD13B414-2C5E-4260-89FE-D1D3F104CB7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9" name="正方形/長方形 308">
          <a:extLst>
            <a:ext uri="{FF2B5EF4-FFF2-40B4-BE49-F238E27FC236}">
              <a16:creationId xmlns:a16="http://schemas.microsoft.com/office/drawing/2014/main" id="{744D80C1-54C0-43A1-964C-9F1F9095979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0" name="テキスト ボックス 309">
          <a:extLst>
            <a:ext uri="{FF2B5EF4-FFF2-40B4-BE49-F238E27FC236}">
              <a16:creationId xmlns:a16="http://schemas.microsoft.com/office/drawing/2014/main" id="{451BBE34-A9AF-4B24-8BF5-E71A8A87F4A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1" name="直線コネクタ 310">
          <a:extLst>
            <a:ext uri="{FF2B5EF4-FFF2-40B4-BE49-F238E27FC236}">
              <a16:creationId xmlns:a16="http://schemas.microsoft.com/office/drawing/2014/main" id="{FF7B0BE2-8607-48AA-AEDB-BA75909BDC7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2" name="直線コネクタ 311">
          <a:extLst>
            <a:ext uri="{FF2B5EF4-FFF2-40B4-BE49-F238E27FC236}">
              <a16:creationId xmlns:a16="http://schemas.microsoft.com/office/drawing/2014/main" id="{212FA8F3-6AB1-4743-997A-C4B169DE84FD}"/>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3" name="テキスト ボックス 312">
          <a:extLst>
            <a:ext uri="{FF2B5EF4-FFF2-40B4-BE49-F238E27FC236}">
              <a16:creationId xmlns:a16="http://schemas.microsoft.com/office/drawing/2014/main" id="{328B3957-1C92-44C6-8679-E4F743693CBE}"/>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4" name="直線コネクタ 313">
          <a:extLst>
            <a:ext uri="{FF2B5EF4-FFF2-40B4-BE49-F238E27FC236}">
              <a16:creationId xmlns:a16="http://schemas.microsoft.com/office/drawing/2014/main" id="{FCC333FB-171E-45C1-8D2F-AB7F2EFCF2A3}"/>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5" name="テキスト ボックス 314">
          <a:extLst>
            <a:ext uri="{FF2B5EF4-FFF2-40B4-BE49-F238E27FC236}">
              <a16:creationId xmlns:a16="http://schemas.microsoft.com/office/drawing/2014/main" id="{A1BE33D3-28B2-46DE-9EA0-09CC69312FEE}"/>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6" name="直線コネクタ 315">
          <a:extLst>
            <a:ext uri="{FF2B5EF4-FFF2-40B4-BE49-F238E27FC236}">
              <a16:creationId xmlns:a16="http://schemas.microsoft.com/office/drawing/2014/main" id="{66B60989-C8CB-44BE-8209-2E5C9E04A771}"/>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7" name="テキスト ボックス 316">
          <a:extLst>
            <a:ext uri="{FF2B5EF4-FFF2-40B4-BE49-F238E27FC236}">
              <a16:creationId xmlns:a16="http://schemas.microsoft.com/office/drawing/2014/main" id="{DBA579D8-D31D-48B7-ACF4-0E0C36B7498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8" name="直線コネクタ 317">
          <a:extLst>
            <a:ext uri="{FF2B5EF4-FFF2-40B4-BE49-F238E27FC236}">
              <a16:creationId xmlns:a16="http://schemas.microsoft.com/office/drawing/2014/main" id="{8CF92D73-3717-44E3-AA4A-4A6121B220A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9" name="テキスト ボックス 318">
          <a:extLst>
            <a:ext uri="{FF2B5EF4-FFF2-40B4-BE49-F238E27FC236}">
              <a16:creationId xmlns:a16="http://schemas.microsoft.com/office/drawing/2014/main" id="{EC819CD1-16AD-4216-931D-D4C3BCC22B41}"/>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0" name="直線コネクタ 319">
          <a:extLst>
            <a:ext uri="{FF2B5EF4-FFF2-40B4-BE49-F238E27FC236}">
              <a16:creationId xmlns:a16="http://schemas.microsoft.com/office/drawing/2014/main" id="{D14BDE4A-34F5-47C8-9C8A-A4C657AD26E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1" name="テキスト ボックス 320">
          <a:extLst>
            <a:ext uri="{FF2B5EF4-FFF2-40B4-BE49-F238E27FC236}">
              <a16:creationId xmlns:a16="http://schemas.microsoft.com/office/drawing/2014/main" id="{C6BECAF9-4432-4D47-87B0-C2A9C9B0642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2" name="【福祉施設】&#10;一人当たり面積グラフ枠">
          <a:extLst>
            <a:ext uri="{FF2B5EF4-FFF2-40B4-BE49-F238E27FC236}">
              <a16:creationId xmlns:a16="http://schemas.microsoft.com/office/drawing/2014/main" id="{2F7BA134-4036-41F6-9750-B0BF1898C1C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23" name="直線コネクタ 322">
          <a:extLst>
            <a:ext uri="{FF2B5EF4-FFF2-40B4-BE49-F238E27FC236}">
              <a16:creationId xmlns:a16="http://schemas.microsoft.com/office/drawing/2014/main" id="{BACF970C-70D8-4B53-A8BD-AC9D750656BE}"/>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24" name="【福祉施設】&#10;一人当たり面積最小値テキスト">
          <a:extLst>
            <a:ext uri="{FF2B5EF4-FFF2-40B4-BE49-F238E27FC236}">
              <a16:creationId xmlns:a16="http://schemas.microsoft.com/office/drawing/2014/main" id="{99394001-DAD9-465A-9F1B-72F4BD0F9ECB}"/>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25" name="直線コネクタ 324">
          <a:extLst>
            <a:ext uri="{FF2B5EF4-FFF2-40B4-BE49-F238E27FC236}">
              <a16:creationId xmlns:a16="http://schemas.microsoft.com/office/drawing/2014/main" id="{5E01C1D8-A43E-4AE9-856F-313ECB0D642D}"/>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26" name="【福祉施設】&#10;一人当たり面積最大値テキスト">
          <a:extLst>
            <a:ext uri="{FF2B5EF4-FFF2-40B4-BE49-F238E27FC236}">
              <a16:creationId xmlns:a16="http://schemas.microsoft.com/office/drawing/2014/main" id="{55883BB0-5273-46D7-9C78-1F9564513176}"/>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27" name="直線コネクタ 326">
          <a:extLst>
            <a:ext uri="{FF2B5EF4-FFF2-40B4-BE49-F238E27FC236}">
              <a16:creationId xmlns:a16="http://schemas.microsoft.com/office/drawing/2014/main" id="{80C002F1-2548-41EE-8BFC-3B200EBB127D}"/>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28" name="【福祉施設】&#10;一人当たり面積平均値テキスト">
          <a:extLst>
            <a:ext uri="{FF2B5EF4-FFF2-40B4-BE49-F238E27FC236}">
              <a16:creationId xmlns:a16="http://schemas.microsoft.com/office/drawing/2014/main" id="{A8903CFB-FB5A-4CCC-B0BD-C2A7C87920C6}"/>
            </a:ext>
          </a:extLst>
        </xdr:cNvPr>
        <xdr:cNvSpPr txBox="1"/>
      </xdr:nvSpPr>
      <xdr:spPr>
        <a:xfrm>
          <a:off x="10515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29" name="フローチャート: 判断 328">
          <a:extLst>
            <a:ext uri="{FF2B5EF4-FFF2-40B4-BE49-F238E27FC236}">
              <a16:creationId xmlns:a16="http://schemas.microsoft.com/office/drawing/2014/main" id="{544E550F-F591-4475-8E41-D3472FB0FEAE}"/>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30" name="フローチャート: 判断 329">
          <a:extLst>
            <a:ext uri="{FF2B5EF4-FFF2-40B4-BE49-F238E27FC236}">
              <a16:creationId xmlns:a16="http://schemas.microsoft.com/office/drawing/2014/main" id="{E2B21CF6-2184-46F6-B6F0-0C2F61502B68}"/>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31" name="フローチャート: 判断 330">
          <a:extLst>
            <a:ext uri="{FF2B5EF4-FFF2-40B4-BE49-F238E27FC236}">
              <a16:creationId xmlns:a16="http://schemas.microsoft.com/office/drawing/2014/main" id="{023DCC7A-D406-4F88-8511-F5058178C909}"/>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32" name="フローチャート: 判断 331">
          <a:extLst>
            <a:ext uri="{FF2B5EF4-FFF2-40B4-BE49-F238E27FC236}">
              <a16:creationId xmlns:a16="http://schemas.microsoft.com/office/drawing/2014/main" id="{B4B7D496-2F0D-42DC-BD40-325D4C8D8AF9}"/>
            </a:ext>
          </a:extLst>
        </xdr:cNvPr>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33" name="フローチャート: 判断 332">
          <a:extLst>
            <a:ext uri="{FF2B5EF4-FFF2-40B4-BE49-F238E27FC236}">
              <a16:creationId xmlns:a16="http://schemas.microsoft.com/office/drawing/2014/main" id="{28534A86-991F-4EED-83F7-EB89696E68C0}"/>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D27FAAEF-6FD6-4D89-B356-4A152E2B107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D36C5765-8BCA-4381-BFDB-E89B15874CE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A2DB6606-3903-4884-953C-C0D7B65BCE8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B85C556B-CCA5-4411-AD17-2F09ECE5631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92645B38-74C6-44F5-8715-6B61B531936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53594</xdr:rowOff>
    </xdr:from>
    <xdr:to>
      <xdr:col>55</xdr:col>
      <xdr:colOff>50800</xdr:colOff>
      <xdr:row>83</xdr:row>
      <xdr:rowOff>155194</xdr:rowOff>
    </xdr:to>
    <xdr:sp macro="" textlink="">
      <xdr:nvSpPr>
        <xdr:cNvPr id="339" name="楕円 338">
          <a:extLst>
            <a:ext uri="{FF2B5EF4-FFF2-40B4-BE49-F238E27FC236}">
              <a16:creationId xmlns:a16="http://schemas.microsoft.com/office/drawing/2014/main" id="{F02AB048-0DB9-4DF9-9FB6-91531D60A2B2}"/>
            </a:ext>
          </a:extLst>
        </xdr:cNvPr>
        <xdr:cNvSpPr/>
      </xdr:nvSpPr>
      <xdr:spPr>
        <a:xfrm>
          <a:off x="10426700" y="1428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76471</xdr:rowOff>
    </xdr:from>
    <xdr:ext cx="469744" cy="259045"/>
    <xdr:sp macro="" textlink="">
      <xdr:nvSpPr>
        <xdr:cNvPr id="340" name="【福祉施設】&#10;一人当たり面積該当値テキスト">
          <a:extLst>
            <a:ext uri="{FF2B5EF4-FFF2-40B4-BE49-F238E27FC236}">
              <a16:creationId xmlns:a16="http://schemas.microsoft.com/office/drawing/2014/main" id="{1B5695ED-2FDC-4623-9A1C-AFF99AE893B7}"/>
            </a:ext>
          </a:extLst>
        </xdr:cNvPr>
        <xdr:cNvSpPr txBox="1"/>
      </xdr:nvSpPr>
      <xdr:spPr>
        <a:xfrm>
          <a:off x="10515600" y="1413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58165</xdr:rowOff>
    </xdr:from>
    <xdr:to>
      <xdr:col>50</xdr:col>
      <xdr:colOff>165100</xdr:colOff>
      <xdr:row>83</xdr:row>
      <xdr:rowOff>159765</xdr:rowOff>
    </xdr:to>
    <xdr:sp macro="" textlink="">
      <xdr:nvSpPr>
        <xdr:cNvPr id="341" name="楕円 340">
          <a:extLst>
            <a:ext uri="{FF2B5EF4-FFF2-40B4-BE49-F238E27FC236}">
              <a16:creationId xmlns:a16="http://schemas.microsoft.com/office/drawing/2014/main" id="{86A16D8D-B685-491D-BFC9-D19C38F01EA8}"/>
            </a:ext>
          </a:extLst>
        </xdr:cNvPr>
        <xdr:cNvSpPr/>
      </xdr:nvSpPr>
      <xdr:spPr>
        <a:xfrm>
          <a:off x="95885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104394</xdr:rowOff>
    </xdr:from>
    <xdr:to>
      <xdr:col>55</xdr:col>
      <xdr:colOff>0</xdr:colOff>
      <xdr:row>83</xdr:row>
      <xdr:rowOff>108965</xdr:rowOff>
    </xdr:to>
    <xdr:cxnSp macro="">
      <xdr:nvCxnSpPr>
        <xdr:cNvPr id="342" name="直線コネクタ 341">
          <a:extLst>
            <a:ext uri="{FF2B5EF4-FFF2-40B4-BE49-F238E27FC236}">
              <a16:creationId xmlns:a16="http://schemas.microsoft.com/office/drawing/2014/main" id="{59ED60B0-F928-4B71-96A4-3045B420BF84}"/>
            </a:ext>
          </a:extLst>
        </xdr:cNvPr>
        <xdr:cNvCxnSpPr/>
      </xdr:nvCxnSpPr>
      <xdr:spPr>
        <a:xfrm flipV="1">
          <a:off x="9639300" y="14334744"/>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110744</xdr:rowOff>
    </xdr:from>
    <xdr:to>
      <xdr:col>46</xdr:col>
      <xdr:colOff>38100</xdr:colOff>
      <xdr:row>86</xdr:row>
      <xdr:rowOff>40894</xdr:rowOff>
    </xdr:to>
    <xdr:sp macro="" textlink="">
      <xdr:nvSpPr>
        <xdr:cNvPr id="343" name="楕円 342">
          <a:extLst>
            <a:ext uri="{FF2B5EF4-FFF2-40B4-BE49-F238E27FC236}">
              <a16:creationId xmlns:a16="http://schemas.microsoft.com/office/drawing/2014/main" id="{326E7596-1318-4137-99E0-9C79CA122DA9}"/>
            </a:ext>
          </a:extLst>
        </xdr:cNvPr>
        <xdr:cNvSpPr/>
      </xdr:nvSpPr>
      <xdr:spPr>
        <a:xfrm>
          <a:off x="8699500" y="1468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108965</xdr:rowOff>
    </xdr:from>
    <xdr:to>
      <xdr:col>50</xdr:col>
      <xdr:colOff>114300</xdr:colOff>
      <xdr:row>85</xdr:row>
      <xdr:rowOff>161544</xdr:rowOff>
    </xdr:to>
    <xdr:cxnSp macro="">
      <xdr:nvCxnSpPr>
        <xdr:cNvPr id="344" name="直線コネクタ 343">
          <a:extLst>
            <a:ext uri="{FF2B5EF4-FFF2-40B4-BE49-F238E27FC236}">
              <a16:creationId xmlns:a16="http://schemas.microsoft.com/office/drawing/2014/main" id="{2D964138-DA4D-4ECA-ABA9-35AC10B52DF2}"/>
            </a:ext>
          </a:extLst>
        </xdr:cNvPr>
        <xdr:cNvCxnSpPr/>
      </xdr:nvCxnSpPr>
      <xdr:spPr>
        <a:xfrm flipV="1">
          <a:off x="8750300" y="14339315"/>
          <a:ext cx="889000" cy="39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110744</xdr:rowOff>
    </xdr:from>
    <xdr:to>
      <xdr:col>41</xdr:col>
      <xdr:colOff>101600</xdr:colOff>
      <xdr:row>86</xdr:row>
      <xdr:rowOff>40894</xdr:rowOff>
    </xdr:to>
    <xdr:sp macro="" textlink="">
      <xdr:nvSpPr>
        <xdr:cNvPr id="345" name="楕円 344">
          <a:extLst>
            <a:ext uri="{FF2B5EF4-FFF2-40B4-BE49-F238E27FC236}">
              <a16:creationId xmlns:a16="http://schemas.microsoft.com/office/drawing/2014/main" id="{5061E9C5-6E61-470D-9A39-F2242BD0EE05}"/>
            </a:ext>
          </a:extLst>
        </xdr:cNvPr>
        <xdr:cNvSpPr/>
      </xdr:nvSpPr>
      <xdr:spPr>
        <a:xfrm>
          <a:off x="7810500" y="1468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161544</xdr:rowOff>
    </xdr:from>
    <xdr:to>
      <xdr:col>45</xdr:col>
      <xdr:colOff>177800</xdr:colOff>
      <xdr:row>85</xdr:row>
      <xdr:rowOff>161544</xdr:rowOff>
    </xdr:to>
    <xdr:cxnSp macro="">
      <xdr:nvCxnSpPr>
        <xdr:cNvPr id="346" name="直線コネクタ 345">
          <a:extLst>
            <a:ext uri="{FF2B5EF4-FFF2-40B4-BE49-F238E27FC236}">
              <a16:creationId xmlns:a16="http://schemas.microsoft.com/office/drawing/2014/main" id="{6C33E1E1-2509-400A-B12D-BA690EA0A8DF}"/>
            </a:ext>
          </a:extLst>
        </xdr:cNvPr>
        <xdr:cNvCxnSpPr/>
      </xdr:nvCxnSpPr>
      <xdr:spPr>
        <a:xfrm>
          <a:off x="7861300" y="147347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110744</xdr:rowOff>
    </xdr:from>
    <xdr:to>
      <xdr:col>36</xdr:col>
      <xdr:colOff>165100</xdr:colOff>
      <xdr:row>86</xdr:row>
      <xdr:rowOff>40894</xdr:rowOff>
    </xdr:to>
    <xdr:sp macro="" textlink="">
      <xdr:nvSpPr>
        <xdr:cNvPr id="347" name="楕円 346">
          <a:extLst>
            <a:ext uri="{FF2B5EF4-FFF2-40B4-BE49-F238E27FC236}">
              <a16:creationId xmlns:a16="http://schemas.microsoft.com/office/drawing/2014/main" id="{B7039C1C-7746-4248-B28C-0DB65B2F68D5}"/>
            </a:ext>
          </a:extLst>
        </xdr:cNvPr>
        <xdr:cNvSpPr/>
      </xdr:nvSpPr>
      <xdr:spPr>
        <a:xfrm>
          <a:off x="6921500" y="1468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161544</xdr:rowOff>
    </xdr:from>
    <xdr:to>
      <xdr:col>41</xdr:col>
      <xdr:colOff>50800</xdr:colOff>
      <xdr:row>85</xdr:row>
      <xdr:rowOff>161544</xdr:rowOff>
    </xdr:to>
    <xdr:cxnSp macro="">
      <xdr:nvCxnSpPr>
        <xdr:cNvPr id="348" name="直線コネクタ 347">
          <a:extLst>
            <a:ext uri="{FF2B5EF4-FFF2-40B4-BE49-F238E27FC236}">
              <a16:creationId xmlns:a16="http://schemas.microsoft.com/office/drawing/2014/main" id="{9D2F1CA6-DAB7-4922-8E95-807880BFFD93}"/>
            </a:ext>
          </a:extLst>
        </xdr:cNvPr>
        <xdr:cNvCxnSpPr/>
      </xdr:nvCxnSpPr>
      <xdr:spPr>
        <a:xfrm>
          <a:off x="6972300" y="147347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73169</xdr:rowOff>
    </xdr:from>
    <xdr:ext cx="469744" cy="259045"/>
    <xdr:sp macro="" textlink="">
      <xdr:nvSpPr>
        <xdr:cNvPr id="349" name="n_1aveValue【福祉施設】&#10;一人当たり面積">
          <a:extLst>
            <a:ext uri="{FF2B5EF4-FFF2-40B4-BE49-F238E27FC236}">
              <a16:creationId xmlns:a16="http://schemas.microsoft.com/office/drawing/2014/main" id="{C385C9FE-A40D-4FAF-9B7D-95512E2D6A7A}"/>
            </a:ext>
          </a:extLst>
        </xdr:cNvPr>
        <xdr:cNvSpPr txBox="1"/>
      </xdr:nvSpPr>
      <xdr:spPr>
        <a:xfrm>
          <a:off x="9391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50" name="n_2aveValue【福祉施設】&#10;一人当たり面積">
          <a:extLst>
            <a:ext uri="{FF2B5EF4-FFF2-40B4-BE49-F238E27FC236}">
              <a16:creationId xmlns:a16="http://schemas.microsoft.com/office/drawing/2014/main" id="{D5FD32C0-714B-4197-8225-9BAFA486383E}"/>
            </a:ext>
          </a:extLst>
        </xdr:cNvPr>
        <xdr:cNvSpPr txBox="1"/>
      </xdr:nvSpPr>
      <xdr:spPr>
        <a:xfrm>
          <a:off x="8515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98569</xdr:rowOff>
    </xdr:from>
    <xdr:ext cx="469744" cy="259045"/>
    <xdr:sp macro="" textlink="">
      <xdr:nvSpPr>
        <xdr:cNvPr id="351" name="n_3aveValue【福祉施設】&#10;一人当たり面積">
          <a:extLst>
            <a:ext uri="{FF2B5EF4-FFF2-40B4-BE49-F238E27FC236}">
              <a16:creationId xmlns:a16="http://schemas.microsoft.com/office/drawing/2014/main" id="{17793663-B55A-4863-B33D-924684706D89}"/>
            </a:ext>
          </a:extLst>
        </xdr:cNvPr>
        <xdr:cNvSpPr txBox="1"/>
      </xdr:nvSpPr>
      <xdr:spPr>
        <a:xfrm>
          <a:off x="7626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52" name="n_4aveValue【福祉施設】&#10;一人当たり面積">
          <a:extLst>
            <a:ext uri="{FF2B5EF4-FFF2-40B4-BE49-F238E27FC236}">
              <a16:creationId xmlns:a16="http://schemas.microsoft.com/office/drawing/2014/main" id="{54F3C79E-F18B-4DFC-94EE-C7D6CB97A68B}"/>
            </a:ext>
          </a:extLst>
        </xdr:cNvPr>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4842</xdr:rowOff>
    </xdr:from>
    <xdr:ext cx="469744" cy="259045"/>
    <xdr:sp macro="" textlink="">
      <xdr:nvSpPr>
        <xdr:cNvPr id="353" name="n_1mainValue【福祉施設】&#10;一人当たり面積">
          <a:extLst>
            <a:ext uri="{FF2B5EF4-FFF2-40B4-BE49-F238E27FC236}">
              <a16:creationId xmlns:a16="http://schemas.microsoft.com/office/drawing/2014/main" id="{52FAA75E-5BFA-4A05-85FA-70054E7518BC}"/>
            </a:ext>
          </a:extLst>
        </xdr:cNvPr>
        <xdr:cNvSpPr txBox="1"/>
      </xdr:nvSpPr>
      <xdr:spPr>
        <a:xfrm>
          <a:off x="93917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32021</xdr:rowOff>
    </xdr:from>
    <xdr:ext cx="469744" cy="259045"/>
    <xdr:sp macro="" textlink="">
      <xdr:nvSpPr>
        <xdr:cNvPr id="354" name="n_2mainValue【福祉施設】&#10;一人当たり面積">
          <a:extLst>
            <a:ext uri="{FF2B5EF4-FFF2-40B4-BE49-F238E27FC236}">
              <a16:creationId xmlns:a16="http://schemas.microsoft.com/office/drawing/2014/main" id="{D27C3B60-BD4D-4421-81C7-2451C9831F5A}"/>
            </a:ext>
          </a:extLst>
        </xdr:cNvPr>
        <xdr:cNvSpPr txBox="1"/>
      </xdr:nvSpPr>
      <xdr:spPr>
        <a:xfrm>
          <a:off x="8515427" y="1477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32021</xdr:rowOff>
    </xdr:from>
    <xdr:ext cx="469744" cy="259045"/>
    <xdr:sp macro="" textlink="">
      <xdr:nvSpPr>
        <xdr:cNvPr id="355" name="n_3mainValue【福祉施設】&#10;一人当たり面積">
          <a:extLst>
            <a:ext uri="{FF2B5EF4-FFF2-40B4-BE49-F238E27FC236}">
              <a16:creationId xmlns:a16="http://schemas.microsoft.com/office/drawing/2014/main" id="{90357273-BD08-4902-952A-A3AE8CE01C20}"/>
            </a:ext>
          </a:extLst>
        </xdr:cNvPr>
        <xdr:cNvSpPr txBox="1"/>
      </xdr:nvSpPr>
      <xdr:spPr>
        <a:xfrm>
          <a:off x="7626427" y="1477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32021</xdr:rowOff>
    </xdr:from>
    <xdr:ext cx="469744" cy="259045"/>
    <xdr:sp macro="" textlink="">
      <xdr:nvSpPr>
        <xdr:cNvPr id="356" name="n_4mainValue【福祉施設】&#10;一人当たり面積">
          <a:extLst>
            <a:ext uri="{FF2B5EF4-FFF2-40B4-BE49-F238E27FC236}">
              <a16:creationId xmlns:a16="http://schemas.microsoft.com/office/drawing/2014/main" id="{386A62E9-4ED2-4ED0-9DF5-FAFB6B28BBE2}"/>
            </a:ext>
          </a:extLst>
        </xdr:cNvPr>
        <xdr:cNvSpPr txBox="1"/>
      </xdr:nvSpPr>
      <xdr:spPr>
        <a:xfrm>
          <a:off x="6737427" y="1477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a:extLst>
            <a:ext uri="{FF2B5EF4-FFF2-40B4-BE49-F238E27FC236}">
              <a16:creationId xmlns:a16="http://schemas.microsoft.com/office/drawing/2014/main" id="{AB269BAF-97C5-4662-B49A-8FAE2E91659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a:extLst>
            <a:ext uri="{FF2B5EF4-FFF2-40B4-BE49-F238E27FC236}">
              <a16:creationId xmlns:a16="http://schemas.microsoft.com/office/drawing/2014/main" id="{BD7ACA68-55AF-4D1E-B934-8C4DD6DC38D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a:extLst>
            <a:ext uri="{FF2B5EF4-FFF2-40B4-BE49-F238E27FC236}">
              <a16:creationId xmlns:a16="http://schemas.microsoft.com/office/drawing/2014/main" id="{CFECC243-4166-4534-9ACE-0D205CBB57C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a:extLst>
            <a:ext uri="{FF2B5EF4-FFF2-40B4-BE49-F238E27FC236}">
              <a16:creationId xmlns:a16="http://schemas.microsoft.com/office/drawing/2014/main" id="{830464AF-C40F-44BB-945F-6D1187CBB3C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a:extLst>
            <a:ext uri="{FF2B5EF4-FFF2-40B4-BE49-F238E27FC236}">
              <a16:creationId xmlns:a16="http://schemas.microsoft.com/office/drawing/2014/main" id="{A94D6015-C61C-4E1A-A68B-B556D6F8C39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a:extLst>
            <a:ext uri="{FF2B5EF4-FFF2-40B4-BE49-F238E27FC236}">
              <a16:creationId xmlns:a16="http://schemas.microsoft.com/office/drawing/2014/main" id="{70EC1C79-1598-44C0-9169-8F09C6C487C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a:extLst>
            <a:ext uri="{FF2B5EF4-FFF2-40B4-BE49-F238E27FC236}">
              <a16:creationId xmlns:a16="http://schemas.microsoft.com/office/drawing/2014/main" id="{77C33A29-7DBF-4ECE-965C-D1865378AD7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a:extLst>
            <a:ext uri="{FF2B5EF4-FFF2-40B4-BE49-F238E27FC236}">
              <a16:creationId xmlns:a16="http://schemas.microsoft.com/office/drawing/2014/main" id="{E58806C0-DB4C-44F8-9415-AA16949ED80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5" name="テキスト ボックス 364">
          <a:extLst>
            <a:ext uri="{FF2B5EF4-FFF2-40B4-BE49-F238E27FC236}">
              <a16:creationId xmlns:a16="http://schemas.microsoft.com/office/drawing/2014/main" id="{AF2E02AA-985F-4B58-B152-E1EAD93FE20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6" name="直線コネクタ 365">
          <a:extLst>
            <a:ext uri="{FF2B5EF4-FFF2-40B4-BE49-F238E27FC236}">
              <a16:creationId xmlns:a16="http://schemas.microsoft.com/office/drawing/2014/main" id="{CF8DD863-B736-4B27-9366-5D2DA9BB52F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7" name="テキスト ボックス 366">
          <a:extLst>
            <a:ext uri="{FF2B5EF4-FFF2-40B4-BE49-F238E27FC236}">
              <a16:creationId xmlns:a16="http://schemas.microsoft.com/office/drawing/2014/main" id="{7B58F89E-D038-4574-9701-CBFD90CABBB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8" name="直線コネクタ 367">
          <a:extLst>
            <a:ext uri="{FF2B5EF4-FFF2-40B4-BE49-F238E27FC236}">
              <a16:creationId xmlns:a16="http://schemas.microsoft.com/office/drawing/2014/main" id="{2FC5AF0A-F82A-4594-9759-A0FC55E86D19}"/>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9" name="テキスト ボックス 368">
          <a:extLst>
            <a:ext uri="{FF2B5EF4-FFF2-40B4-BE49-F238E27FC236}">
              <a16:creationId xmlns:a16="http://schemas.microsoft.com/office/drawing/2014/main" id="{46675989-7AB5-4A04-9CC0-B1734B51DBD1}"/>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0" name="直線コネクタ 369">
          <a:extLst>
            <a:ext uri="{FF2B5EF4-FFF2-40B4-BE49-F238E27FC236}">
              <a16:creationId xmlns:a16="http://schemas.microsoft.com/office/drawing/2014/main" id="{816A6632-43C6-458A-AC7B-ACDADAA5E2D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1" name="テキスト ボックス 370">
          <a:extLst>
            <a:ext uri="{FF2B5EF4-FFF2-40B4-BE49-F238E27FC236}">
              <a16:creationId xmlns:a16="http://schemas.microsoft.com/office/drawing/2014/main" id="{F349923B-3EF5-48B3-84D4-43411E539CA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2" name="直線コネクタ 371">
          <a:extLst>
            <a:ext uri="{FF2B5EF4-FFF2-40B4-BE49-F238E27FC236}">
              <a16:creationId xmlns:a16="http://schemas.microsoft.com/office/drawing/2014/main" id="{58D32D0F-B432-4011-A3E8-EE471F5A715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3" name="テキスト ボックス 372">
          <a:extLst>
            <a:ext uri="{FF2B5EF4-FFF2-40B4-BE49-F238E27FC236}">
              <a16:creationId xmlns:a16="http://schemas.microsoft.com/office/drawing/2014/main" id="{9241739A-4F6A-473E-A533-FD3414E960FD}"/>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4" name="直線コネクタ 373">
          <a:extLst>
            <a:ext uri="{FF2B5EF4-FFF2-40B4-BE49-F238E27FC236}">
              <a16:creationId xmlns:a16="http://schemas.microsoft.com/office/drawing/2014/main" id="{1D7C8D41-1913-4DD1-8811-04EEEBE65657}"/>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5" name="テキスト ボックス 374">
          <a:extLst>
            <a:ext uri="{FF2B5EF4-FFF2-40B4-BE49-F238E27FC236}">
              <a16:creationId xmlns:a16="http://schemas.microsoft.com/office/drawing/2014/main" id="{7825E73A-B171-4353-9367-9A5933447F1F}"/>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6" name="直線コネクタ 375">
          <a:extLst>
            <a:ext uri="{FF2B5EF4-FFF2-40B4-BE49-F238E27FC236}">
              <a16:creationId xmlns:a16="http://schemas.microsoft.com/office/drawing/2014/main" id="{2974F79C-FA74-4CA4-9D0F-74987264794C}"/>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7" name="テキスト ボックス 376">
          <a:extLst>
            <a:ext uri="{FF2B5EF4-FFF2-40B4-BE49-F238E27FC236}">
              <a16:creationId xmlns:a16="http://schemas.microsoft.com/office/drawing/2014/main" id="{F5AC5EF0-FC3C-447A-A462-9BA201BFF32D}"/>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8" name="直線コネクタ 377">
          <a:extLst>
            <a:ext uri="{FF2B5EF4-FFF2-40B4-BE49-F238E27FC236}">
              <a16:creationId xmlns:a16="http://schemas.microsoft.com/office/drawing/2014/main" id="{4D23C45B-5275-4BC9-9172-7AA5275A9C96}"/>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9" name="テキスト ボックス 378">
          <a:extLst>
            <a:ext uri="{FF2B5EF4-FFF2-40B4-BE49-F238E27FC236}">
              <a16:creationId xmlns:a16="http://schemas.microsoft.com/office/drawing/2014/main" id="{DDE9B8B0-7278-4B89-AB0A-B1817329BEDD}"/>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0" name="直線コネクタ 379">
          <a:extLst>
            <a:ext uri="{FF2B5EF4-FFF2-40B4-BE49-F238E27FC236}">
              <a16:creationId xmlns:a16="http://schemas.microsoft.com/office/drawing/2014/main" id="{14633F7A-3F11-4119-9AAA-B1B377EB7F2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市民会館】&#10;有形固定資産減価償却率グラフ枠">
          <a:extLst>
            <a:ext uri="{FF2B5EF4-FFF2-40B4-BE49-F238E27FC236}">
              <a16:creationId xmlns:a16="http://schemas.microsoft.com/office/drawing/2014/main" id="{0ED7E162-6F23-4CF3-B3B5-D7123BA3BBA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382" name="直線コネクタ 381">
          <a:extLst>
            <a:ext uri="{FF2B5EF4-FFF2-40B4-BE49-F238E27FC236}">
              <a16:creationId xmlns:a16="http://schemas.microsoft.com/office/drawing/2014/main" id="{E3FF4A70-6FB5-40F7-94D6-7841336F64D5}"/>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3" name="【市民会館】&#10;有形固定資産減価償却率最小値テキスト">
          <a:extLst>
            <a:ext uri="{FF2B5EF4-FFF2-40B4-BE49-F238E27FC236}">
              <a16:creationId xmlns:a16="http://schemas.microsoft.com/office/drawing/2014/main" id="{2DCF40C1-0E24-4C78-A556-E56DE0C55C98}"/>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4" name="直線コネクタ 383">
          <a:extLst>
            <a:ext uri="{FF2B5EF4-FFF2-40B4-BE49-F238E27FC236}">
              <a16:creationId xmlns:a16="http://schemas.microsoft.com/office/drawing/2014/main" id="{FA1E6576-5AB4-47BC-A2BA-6D04B2E1E29E}"/>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385" name="【市民会館】&#10;有形固定資産減価償却率最大値テキスト">
          <a:extLst>
            <a:ext uri="{FF2B5EF4-FFF2-40B4-BE49-F238E27FC236}">
              <a16:creationId xmlns:a16="http://schemas.microsoft.com/office/drawing/2014/main" id="{62A525E4-2459-49E0-A7A4-C5A20039FF20}"/>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86" name="直線コネクタ 385">
          <a:extLst>
            <a:ext uri="{FF2B5EF4-FFF2-40B4-BE49-F238E27FC236}">
              <a16:creationId xmlns:a16="http://schemas.microsoft.com/office/drawing/2014/main" id="{E94E59FD-A010-4C7F-A478-F320E9218106}"/>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387" name="【市民会館】&#10;有形固定資産減価償却率平均値テキスト">
          <a:extLst>
            <a:ext uri="{FF2B5EF4-FFF2-40B4-BE49-F238E27FC236}">
              <a16:creationId xmlns:a16="http://schemas.microsoft.com/office/drawing/2014/main" id="{5A2A88ED-2C03-4C73-AB3C-9DF524DA3A9C}"/>
            </a:ext>
          </a:extLst>
        </xdr:cNvPr>
        <xdr:cNvSpPr txBox="1"/>
      </xdr:nvSpPr>
      <xdr:spPr>
        <a:xfrm>
          <a:off x="4673600" y="1777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388" name="フローチャート: 判断 387">
          <a:extLst>
            <a:ext uri="{FF2B5EF4-FFF2-40B4-BE49-F238E27FC236}">
              <a16:creationId xmlns:a16="http://schemas.microsoft.com/office/drawing/2014/main" id="{29C1D87C-4340-4315-9DEF-C5A01FBC23EF}"/>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389" name="フローチャート: 判断 388">
          <a:extLst>
            <a:ext uri="{FF2B5EF4-FFF2-40B4-BE49-F238E27FC236}">
              <a16:creationId xmlns:a16="http://schemas.microsoft.com/office/drawing/2014/main" id="{85EC9F24-DA9C-42CA-8164-816A2CC92A04}"/>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390" name="フローチャート: 判断 389">
          <a:extLst>
            <a:ext uri="{FF2B5EF4-FFF2-40B4-BE49-F238E27FC236}">
              <a16:creationId xmlns:a16="http://schemas.microsoft.com/office/drawing/2014/main" id="{978763F2-FFED-49DC-AD62-8D93F76D9469}"/>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391" name="フローチャート: 判断 390">
          <a:extLst>
            <a:ext uri="{FF2B5EF4-FFF2-40B4-BE49-F238E27FC236}">
              <a16:creationId xmlns:a16="http://schemas.microsoft.com/office/drawing/2014/main" id="{0F184C5C-BB99-4C47-9DE4-93161E1F1B05}"/>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392" name="フローチャート: 判断 391">
          <a:extLst>
            <a:ext uri="{FF2B5EF4-FFF2-40B4-BE49-F238E27FC236}">
              <a16:creationId xmlns:a16="http://schemas.microsoft.com/office/drawing/2014/main" id="{F061ACA1-BF49-4694-A541-9CD20DDB93DF}"/>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F761F924-4524-4F10-9606-AB247BA6CB7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120E3FED-6DD7-45AC-9873-C47A9B991A9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57DEB258-CDBD-441B-ACB4-2138F523A51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79D8E482-C907-40C4-89F2-DDD11EBD056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FF871450-EBDF-409C-849D-A18894A3B71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82550</xdr:rowOff>
    </xdr:from>
    <xdr:to>
      <xdr:col>24</xdr:col>
      <xdr:colOff>114300</xdr:colOff>
      <xdr:row>106</xdr:row>
      <xdr:rowOff>12700</xdr:rowOff>
    </xdr:to>
    <xdr:sp macro="" textlink="">
      <xdr:nvSpPr>
        <xdr:cNvPr id="398" name="楕円 397">
          <a:extLst>
            <a:ext uri="{FF2B5EF4-FFF2-40B4-BE49-F238E27FC236}">
              <a16:creationId xmlns:a16="http://schemas.microsoft.com/office/drawing/2014/main" id="{CC2BF668-97C4-47B6-8372-538CB2149D25}"/>
            </a:ext>
          </a:extLst>
        </xdr:cNvPr>
        <xdr:cNvSpPr/>
      </xdr:nvSpPr>
      <xdr:spPr>
        <a:xfrm>
          <a:off x="4584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60977</xdr:rowOff>
    </xdr:from>
    <xdr:ext cx="405111" cy="259045"/>
    <xdr:sp macro="" textlink="">
      <xdr:nvSpPr>
        <xdr:cNvPr id="399" name="【市民会館】&#10;有形固定資産減価償却率該当値テキスト">
          <a:extLst>
            <a:ext uri="{FF2B5EF4-FFF2-40B4-BE49-F238E27FC236}">
              <a16:creationId xmlns:a16="http://schemas.microsoft.com/office/drawing/2014/main" id="{0BC3B404-BCDC-4FCB-9662-AB087047F035}"/>
            </a:ext>
          </a:extLst>
        </xdr:cNvPr>
        <xdr:cNvSpPr txBox="1"/>
      </xdr:nvSpPr>
      <xdr:spPr>
        <a:xfrm>
          <a:off x="4673600"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43362</xdr:rowOff>
    </xdr:from>
    <xdr:to>
      <xdr:col>20</xdr:col>
      <xdr:colOff>38100</xdr:colOff>
      <xdr:row>105</xdr:row>
      <xdr:rowOff>144962</xdr:rowOff>
    </xdr:to>
    <xdr:sp macro="" textlink="">
      <xdr:nvSpPr>
        <xdr:cNvPr id="400" name="楕円 399">
          <a:extLst>
            <a:ext uri="{FF2B5EF4-FFF2-40B4-BE49-F238E27FC236}">
              <a16:creationId xmlns:a16="http://schemas.microsoft.com/office/drawing/2014/main" id="{423C0091-99AF-443A-9771-5583F4CDA945}"/>
            </a:ext>
          </a:extLst>
        </xdr:cNvPr>
        <xdr:cNvSpPr/>
      </xdr:nvSpPr>
      <xdr:spPr>
        <a:xfrm>
          <a:off x="3746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94162</xdr:rowOff>
    </xdr:from>
    <xdr:to>
      <xdr:col>24</xdr:col>
      <xdr:colOff>63500</xdr:colOff>
      <xdr:row>105</xdr:row>
      <xdr:rowOff>133350</xdr:rowOff>
    </xdr:to>
    <xdr:cxnSp macro="">
      <xdr:nvCxnSpPr>
        <xdr:cNvPr id="401" name="直線コネクタ 400">
          <a:extLst>
            <a:ext uri="{FF2B5EF4-FFF2-40B4-BE49-F238E27FC236}">
              <a16:creationId xmlns:a16="http://schemas.microsoft.com/office/drawing/2014/main" id="{800B0525-345B-4BBF-8EDE-A00F5CE82F32}"/>
            </a:ext>
          </a:extLst>
        </xdr:cNvPr>
        <xdr:cNvCxnSpPr/>
      </xdr:nvCxnSpPr>
      <xdr:spPr>
        <a:xfrm>
          <a:off x="3797300" y="18096412"/>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54792</xdr:rowOff>
    </xdr:from>
    <xdr:to>
      <xdr:col>15</xdr:col>
      <xdr:colOff>101600</xdr:colOff>
      <xdr:row>105</xdr:row>
      <xdr:rowOff>156392</xdr:rowOff>
    </xdr:to>
    <xdr:sp macro="" textlink="">
      <xdr:nvSpPr>
        <xdr:cNvPr id="402" name="楕円 401">
          <a:extLst>
            <a:ext uri="{FF2B5EF4-FFF2-40B4-BE49-F238E27FC236}">
              <a16:creationId xmlns:a16="http://schemas.microsoft.com/office/drawing/2014/main" id="{0CB34AAB-9F23-4EE2-8DF9-D0F5D0428F47}"/>
            </a:ext>
          </a:extLst>
        </xdr:cNvPr>
        <xdr:cNvSpPr/>
      </xdr:nvSpPr>
      <xdr:spPr>
        <a:xfrm>
          <a:off x="2857500" y="1805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94162</xdr:rowOff>
    </xdr:from>
    <xdr:to>
      <xdr:col>19</xdr:col>
      <xdr:colOff>177800</xdr:colOff>
      <xdr:row>105</xdr:row>
      <xdr:rowOff>105592</xdr:rowOff>
    </xdr:to>
    <xdr:cxnSp macro="">
      <xdr:nvCxnSpPr>
        <xdr:cNvPr id="403" name="直線コネクタ 402">
          <a:extLst>
            <a:ext uri="{FF2B5EF4-FFF2-40B4-BE49-F238E27FC236}">
              <a16:creationId xmlns:a16="http://schemas.microsoft.com/office/drawing/2014/main" id="{0BDEA640-35E4-4010-8838-0E8A0106A0BD}"/>
            </a:ext>
          </a:extLst>
        </xdr:cNvPr>
        <xdr:cNvCxnSpPr/>
      </xdr:nvCxnSpPr>
      <xdr:spPr>
        <a:xfrm flipV="1">
          <a:off x="2908300" y="1809641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18869</xdr:rowOff>
    </xdr:from>
    <xdr:to>
      <xdr:col>10</xdr:col>
      <xdr:colOff>165100</xdr:colOff>
      <xdr:row>105</xdr:row>
      <xdr:rowOff>120469</xdr:rowOff>
    </xdr:to>
    <xdr:sp macro="" textlink="">
      <xdr:nvSpPr>
        <xdr:cNvPr id="404" name="楕円 403">
          <a:extLst>
            <a:ext uri="{FF2B5EF4-FFF2-40B4-BE49-F238E27FC236}">
              <a16:creationId xmlns:a16="http://schemas.microsoft.com/office/drawing/2014/main" id="{B4C42F21-B8FF-43CA-93C2-6ECD723ECC37}"/>
            </a:ext>
          </a:extLst>
        </xdr:cNvPr>
        <xdr:cNvSpPr/>
      </xdr:nvSpPr>
      <xdr:spPr>
        <a:xfrm>
          <a:off x="1968500" y="1802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69669</xdr:rowOff>
    </xdr:from>
    <xdr:to>
      <xdr:col>15</xdr:col>
      <xdr:colOff>50800</xdr:colOff>
      <xdr:row>105</xdr:row>
      <xdr:rowOff>105592</xdr:rowOff>
    </xdr:to>
    <xdr:cxnSp macro="">
      <xdr:nvCxnSpPr>
        <xdr:cNvPr id="405" name="直線コネクタ 404">
          <a:extLst>
            <a:ext uri="{FF2B5EF4-FFF2-40B4-BE49-F238E27FC236}">
              <a16:creationId xmlns:a16="http://schemas.microsoft.com/office/drawing/2014/main" id="{E84FEBAC-6048-48B7-8EB1-EAFC1BFF47D7}"/>
            </a:ext>
          </a:extLst>
        </xdr:cNvPr>
        <xdr:cNvCxnSpPr/>
      </xdr:nvCxnSpPr>
      <xdr:spPr>
        <a:xfrm>
          <a:off x="2019300" y="1807191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156029</xdr:rowOff>
    </xdr:from>
    <xdr:to>
      <xdr:col>6</xdr:col>
      <xdr:colOff>38100</xdr:colOff>
      <xdr:row>105</xdr:row>
      <xdr:rowOff>86179</xdr:rowOff>
    </xdr:to>
    <xdr:sp macro="" textlink="">
      <xdr:nvSpPr>
        <xdr:cNvPr id="406" name="楕円 405">
          <a:extLst>
            <a:ext uri="{FF2B5EF4-FFF2-40B4-BE49-F238E27FC236}">
              <a16:creationId xmlns:a16="http://schemas.microsoft.com/office/drawing/2014/main" id="{1DBA9400-3236-4243-8331-3E8192D371C8}"/>
            </a:ext>
          </a:extLst>
        </xdr:cNvPr>
        <xdr:cNvSpPr/>
      </xdr:nvSpPr>
      <xdr:spPr>
        <a:xfrm>
          <a:off x="1079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35379</xdr:rowOff>
    </xdr:from>
    <xdr:to>
      <xdr:col>10</xdr:col>
      <xdr:colOff>114300</xdr:colOff>
      <xdr:row>105</xdr:row>
      <xdr:rowOff>69669</xdr:rowOff>
    </xdr:to>
    <xdr:cxnSp macro="">
      <xdr:nvCxnSpPr>
        <xdr:cNvPr id="407" name="直線コネクタ 406">
          <a:extLst>
            <a:ext uri="{FF2B5EF4-FFF2-40B4-BE49-F238E27FC236}">
              <a16:creationId xmlns:a16="http://schemas.microsoft.com/office/drawing/2014/main" id="{A836AA83-9A76-4804-B7B3-1B646997F48B}"/>
            </a:ext>
          </a:extLst>
        </xdr:cNvPr>
        <xdr:cNvCxnSpPr/>
      </xdr:nvCxnSpPr>
      <xdr:spPr>
        <a:xfrm>
          <a:off x="1130300" y="1803762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08" name="n_1aveValue【市民会館】&#10;有形固定資産減価償却率">
          <a:extLst>
            <a:ext uri="{FF2B5EF4-FFF2-40B4-BE49-F238E27FC236}">
              <a16:creationId xmlns:a16="http://schemas.microsoft.com/office/drawing/2014/main" id="{41501CC3-FEC6-4BBF-BB2A-1009D6C723FA}"/>
            </a:ext>
          </a:extLst>
        </xdr:cNvPr>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09" name="n_2aveValue【市民会館】&#10;有形固定資産減価償却率">
          <a:extLst>
            <a:ext uri="{FF2B5EF4-FFF2-40B4-BE49-F238E27FC236}">
              <a16:creationId xmlns:a16="http://schemas.microsoft.com/office/drawing/2014/main" id="{A0B1092B-305B-468B-B259-43DDF55BC45E}"/>
            </a:ext>
          </a:extLst>
        </xdr:cNvPr>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410" name="n_3aveValue【市民会館】&#10;有形固定資産減価償却率">
          <a:extLst>
            <a:ext uri="{FF2B5EF4-FFF2-40B4-BE49-F238E27FC236}">
              <a16:creationId xmlns:a16="http://schemas.microsoft.com/office/drawing/2014/main" id="{7B472C7F-D6B5-4FCF-88DD-9E11023DF4C6}"/>
            </a:ext>
          </a:extLst>
        </xdr:cNvPr>
        <xdr:cNvSpPr txBox="1"/>
      </xdr:nvSpPr>
      <xdr:spPr>
        <a:xfrm>
          <a:off x="1816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411" name="n_4aveValue【市民会館】&#10;有形固定資産減価償却率">
          <a:extLst>
            <a:ext uri="{FF2B5EF4-FFF2-40B4-BE49-F238E27FC236}">
              <a16:creationId xmlns:a16="http://schemas.microsoft.com/office/drawing/2014/main" id="{B1248FAC-B076-456C-BA7B-1A03882E2A02}"/>
            </a:ext>
          </a:extLst>
        </xdr:cNvPr>
        <xdr:cNvSpPr txBox="1"/>
      </xdr:nvSpPr>
      <xdr:spPr>
        <a:xfrm>
          <a:off x="927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136089</xdr:rowOff>
    </xdr:from>
    <xdr:ext cx="405111" cy="259045"/>
    <xdr:sp macro="" textlink="">
      <xdr:nvSpPr>
        <xdr:cNvPr id="412" name="n_1mainValue【市民会館】&#10;有形固定資産減価償却率">
          <a:extLst>
            <a:ext uri="{FF2B5EF4-FFF2-40B4-BE49-F238E27FC236}">
              <a16:creationId xmlns:a16="http://schemas.microsoft.com/office/drawing/2014/main" id="{45047879-F81C-4577-A755-D7537B1A6F0E}"/>
            </a:ext>
          </a:extLst>
        </xdr:cNvPr>
        <xdr:cNvSpPr txBox="1"/>
      </xdr:nvSpPr>
      <xdr:spPr>
        <a:xfrm>
          <a:off x="3582044"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147519</xdr:rowOff>
    </xdr:from>
    <xdr:ext cx="405111" cy="259045"/>
    <xdr:sp macro="" textlink="">
      <xdr:nvSpPr>
        <xdr:cNvPr id="413" name="n_2mainValue【市民会館】&#10;有形固定資産減価償却率">
          <a:extLst>
            <a:ext uri="{FF2B5EF4-FFF2-40B4-BE49-F238E27FC236}">
              <a16:creationId xmlns:a16="http://schemas.microsoft.com/office/drawing/2014/main" id="{C17AA384-3156-4C78-A8D3-EC01FD7D69CB}"/>
            </a:ext>
          </a:extLst>
        </xdr:cNvPr>
        <xdr:cNvSpPr txBox="1"/>
      </xdr:nvSpPr>
      <xdr:spPr>
        <a:xfrm>
          <a:off x="2705744" y="1814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111596</xdr:rowOff>
    </xdr:from>
    <xdr:ext cx="405111" cy="259045"/>
    <xdr:sp macro="" textlink="">
      <xdr:nvSpPr>
        <xdr:cNvPr id="414" name="n_3mainValue【市民会館】&#10;有形固定資産減価償却率">
          <a:extLst>
            <a:ext uri="{FF2B5EF4-FFF2-40B4-BE49-F238E27FC236}">
              <a16:creationId xmlns:a16="http://schemas.microsoft.com/office/drawing/2014/main" id="{1EBE6497-3FF9-4135-B681-DC1CDE1E75C9}"/>
            </a:ext>
          </a:extLst>
        </xdr:cNvPr>
        <xdr:cNvSpPr txBox="1"/>
      </xdr:nvSpPr>
      <xdr:spPr>
        <a:xfrm>
          <a:off x="1816744" y="1811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77306</xdr:rowOff>
    </xdr:from>
    <xdr:ext cx="405111" cy="259045"/>
    <xdr:sp macro="" textlink="">
      <xdr:nvSpPr>
        <xdr:cNvPr id="415" name="n_4mainValue【市民会館】&#10;有形固定資産減価償却率">
          <a:extLst>
            <a:ext uri="{FF2B5EF4-FFF2-40B4-BE49-F238E27FC236}">
              <a16:creationId xmlns:a16="http://schemas.microsoft.com/office/drawing/2014/main" id="{3DB7F471-BD05-4BA7-AE63-1C04788E3837}"/>
            </a:ext>
          </a:extLst>
        </xdr:cNvPr>
        <xdr:cNvSpPr txBox="1"/>
      </xdr:nvSpPr>
      <xdr:spPr>
        <a:xfrm>
          <a:off x="927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6" name="正方形/長方形 415">
          <a:extLst>
            <a:ext uri="{FF2B5EF4-FFF2-40B4-BE49-F238E27FC236}">
              <a16:creationId xmlns:a16="http://schemas.microsoft.com/office/drawing/2014/main" id="{684E92EC-B84F-4E0C-BC7D-195B9464A52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7" name="正方形/長方形 416">
          <a:extLst>
            <a:ext uri="{FF2B5EF4-FFF2-40B4-BE49-F238E27FC236}">
              <a16:creationId xmlns:a16="http://schemas.microsoft.com/office/drawing/2014/main" id="{D82265BA-1EEA-4E88-B86B-C658B67C215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8" name="正方形/長方形 417">
          <a:extLst>
            <a:ext uri="{FF2B5EF4-FFF2-40B4-BE49-F238E27FC236}">
              <a16:creationId xmlns:a16="http://schemas.microsoft.com/office/drawing/2014/main" id="{D67FA3C6-ADD5-4440-9266-513B7DF3354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9" name="正方形/長方形 418">
          <a:extLst>
            <a:ext uri="{FF2B5EF4-FFF2-40B4-BE49-F238E27FC236}">
              <a16:creationId xmlns:a16="http://schemas.microsoft.com/office/drawing/2014/main" id="{11E81F55-C174-44FB-9962-80D09DDA1BC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0" name="正方形/長方形 419">
          <a:extLst>
            <a:ext uri="{FF2B5EF4-FFF2-40B4-BE49-F238E27FC236}">
              <a16:creationId xmlns:a16="http://schemas.microsoft.com/office/drawing/2014/main" id="{10166243-6DA3-4DF4-BA09-7C4D42D5B6F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1" name="正方形/長方形 420">
          <a:extLst>
            <a:ext uri="{FF2B5EF4-FFF2-40B4-BE49-F238E27FC236}">
              <a16:creationId xmlns:a16="http://schemas.microsoft.com/office/drawing/2014/main" id="{9A57571F-B129-42A7-ADDD-8CFC83CF80C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2" name="正方形/長方形 421">
          <a:extLst>
            <a:ext uri="{FF2B5EF4-FFF2-40B4-BE49-F238E27FC236}">
              <a16:creationId xmlns:a16="http://schemas.microsoft.com/office/drawing/2014/main" id="{F79F2FCE-FE91-4293-B661-3693163AC42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3" name="正方形/長方形 422">
          <a:extLst>
            <a:ext uri="{FF2B5EF4-FFF2-40B4-BE49-F238E27FC236}">
              <a16:creationId xmlns:a16="http://schemas.microsoft.com/office/drawing/2014/main" id="{8A4E4179-1B7D-41A8-8548-EAFFDAE37A7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4" name="テキスト ボックス 423">
          <a:extLst>
            <a:ext uri="{FF2B5EF4-FFF2-40B4-BE49-F238E27FC236}">
              <a16:creationId xmlns:a16="http://schemas.microsoft.com/office/drawing/2014/main" id="{B1A64930-B84E-41D5-A719-8D6919CB64A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5" name="直線コネクタ 424">
          <a:extLst>
            <a:ext uri="{FF2B5EF4-FFF2-40B4-BE49-F238E27FC236}">
              <a16:creationId xmlns:a16="http://schemas.microsoft.com/office/drawing/2014/main" id="{0C5DFE05-011A-46C1-9531-03A067ED396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6" name="直線コネクタ 425">
          <a:extLst>
            <a:ext uri="{FF2B5EF4-FFF2-40B4-BE49-F238E27FC236}">
              <a16:creationId xmlns:a16="http://schemas.microsoft.com/office/drawing/2014/main" id="{D23E4E59-C4DC-412D-83F6-0D186269D50F}"/>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7" name="テキスト ボックス 426">
          <a:extLst>
            <a:ext uri="{FF2B5EF4-FFF2-40B4-BE49-F238E27FC236}">
              <a16:creationId xmlns:a16="http://schemas.microsoft.com/office/drawing/2014/main" id="{E6D6D1BB-F6FD-4A2D-B9D2-88F56CF16B6F}"/>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8" name="直線コネクタ 427">
          <a:extLst>
            <a:ext uri="{FF2B5EF4-FFF2-40B4-BE49-F238E27FC236}">
              <a16:creationId xmlns:a16="http://schemas.microsoft.com/office/drawing/2014/main" id="{A7D1E5C6-ECB3-473E-A9A7-45A51C1F30D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9" name="テキスト ボックス 428">
          <a:extLst>
            <a:ext uri="{FF2B5EF4-FFF2-40B4-BE49-F238E27FC236}">
              <a16:creationId xmlns:a16="http://schemas.microsoft.com/office/drawing/2014/main" id="{C11ECBFD-CBF8-4AD0-87D6-956BFC2A825B}"/>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0" name="直線コネクタ 429">
          <a:extLst>
            <a:ext uri="{FF2B5EF4-FFF2-40B4-BE49-F238E27FC236}">
              <a16:creationId xmlns:a16="http://schemas.microsoft.com/office/drawing/2014/main" id="{8AA46226-8C45-4386-9EA9-0DBF4D3EF51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1" name="テキスト ボックス 430">
          <a:extLst>
            <a:ext uri="{FF2B5EF4-FFF2-40B4-BE49-F238E27FC236}">
              <a16:creationId xmlns:a16="http://schemas.microsoft.com/office/drawing/2014/main" id="{589B8C11-A9F4-4CE7-B505-46899935E7C7}"/>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2" name="直線コネクタ 431">
          <a:extLst>
            <a:ext uri="{FF2B5EF4-FFF2-40B4-BE49-F238E27FC236}">
              <a16:creationId xmlns:a16="http://schemas.microsoft.com/office/drawing/2014/main" id="{28FF91A6-B588-479C-BEEC-6D58AD02E9C9}"/>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3" name="テキスト ボックス 432">
          <a:extLst>
            <a:ext uri="{FF2B5EF4-FFF2-40B4-BE49-F238E27FC236}">
              <a16:creationId xmlns:a16="http://schemas.microsoft.com/office/drawing/2014/main" id="{C472162E-08DC-4C86-A34E-3BAA0C9E31AB}"/>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4" name="直線コネクタ 433">
          <a:extLst>
            <a:ext uri="{FF2B5EF4-FFF2-40B4-BE49-F238E27FC236}">
              <a16:creationId xmlns:a16="http://schemas.microsoft.com/office/drawing/2014/main" id="{12FF471E-A49E-4BE8-BB7E-45554D122B6F}"/>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5" name="テキスト ボックス 434">
          <a:extLst>
            <a:ext uri="{FF2B5EF4-FFF2-40B4-BE49-F238E27FC236}">
              <a16:creationId xmlns:a16="http://schemas.microsoft.com/office/drawing/2014/main" id="{F34D2AB9-1D71-4898-9B96-BECEB2A21F25}"/>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6" name="直線コネクタ 435">
          <a:extLst>
            <a:ext uri="{FF2B5EF4-FFF2-40B4-BE49-F238E27FC236}">
              <a16:creationId xmlns:a16="http://schemas.microsoft.com/office/drawing/2014/main" id="{407A6869-BDE0-4C57-8745-D4CA59E3A09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7" name="テキスト ボックス 436">
          <a:extLst>
            <a:ext uri="{FF2B5EF4-FFF2-40B4-BE49-F238E27FC236}">
              <a16:creationId xmlns:a16="http://schemas.microsoft.com/office/drawing/2014/main" id="{4A28AC7C-3771-4594-99D7-589F5A3290C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8" name="【市民会館】&#10;一人当たり面積グラフ枠">
          <a:extLst>
            <a:ext uri="{FF2B5EF4-FFF2-40B4-BE49-F238E27FC236}">
              <a16:creationId xmlns:a16="http://schemas.microsoft.com/office/drawing/2014/main" id="{72ACAA71-0702-4757-AEBD-111774FC1B6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39" name="直線コネクタ 438">
          <a:extLst>
            <a:ext uri="{FF2B5EF4-FFF2-40B4-BE49-F238E27FC236}">
              <a16:creationId xmlns:a16="http://schemas.microsoft.com/office/drawing/2014/main" id="{57BAF755-8294-49BA-9C98-EF56F4396A8E}"/>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40" name="【市民会館】&#10;一人当たり面積最小値テキスト">
          <a:extLst>
            <a:ext uri="{FF2B5EF4-FFF2-40B4-BE49-F238E27FC236}">
              <a16:creationId xmlns:a16="http://schemas.microsoft.com/office/drawing/2014/main" id="{6E4F5BAC-5619-4097-95E0-A27AE0C78BC7}"/>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41" name="直線コネクタ 440">
          <a:extLst>
            <a:ext uri="{FF2B5EF4-FFF2-40B4-BE49-F238E27FC236}">
              <a16:creationId xmlns:a16="http://schemas.microsoft.com/office/drawing/2014/main" id="{B8BCDF86-8C76-4153-9634-C0B814A3C2BD}"/>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42" name="【市民会館】&#10;一人当たり面積最大値テキスト">
          <a:extLst>
            <a:ext uri="{FF2B5EF4-FFF2-40B4-BE49-F238E27FC236}">
              <a16:creationId xmlns:a16="http://schemas.microsoft.com/office/drawing/2014/main" id="{7D351ECB-155F-48A6-9AC1-6F4C6A85C714}"/>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43" name="直線コネクタ 442">
          <a:extLst>
            <a:ext uri="{FF2B5EF4-FFF2-40B4-BE49-F238E27FC236}">
              <a16:creationId xmlns:a16="http://schemas.microsoft.com/office/drawing/2014/main" id="{3FF5515B-D2EA-43E8-89C6-27535C30A3C7}"/>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444" name="【市民会館】&#10;一人当たり面積平均値テキスト">
          <a:extLst>
            <a:ext uri="{FF2B5EF4-FFF2-40B4-BE49-F238E27FC236}">
              <a16:creationId xmlns:a16="http://schemas.microsoft.com/office/drawing/2014/main" id="{A3C39D53-9B16-49F4-8C41-83805045E7A3}"/>
            </a:ext>
          </a:extLst>
        </xdr:cNvPr>
        <xdr:cNvSpPr txBox="1"/>
      </xdr:nvSpPr>
      <xdr:spPr>
        <a:xfrm>
          <a:off x="10515600" y="18084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45" name="フローチャート: 判断 444">
          <a:extLst>
            <a:ext uri="{FF2B5EF4-FFF2-40B4-BE49-F238E27FC236}">
              <a16:creationId xmlns:a16="http://schemas.microsoft.com/office/drawing/2014/main" id="{09A277AF-73AC-4EF7-8D26-EDD4C1D396F7}"/>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46" name="フローチャート: 判断 445">
          <a:extLst>
            <a:ext uri="{FF2B5EF4-FFF2-40B4-BE49-F238E27FC236}">
              <a16:creationId xmlns:a16="http://schemas.microsoft.com/office/drawing/2014/main" id="{4692676C-3934-481C-9066-87C35339DE72}"/>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47" name="フローチャート: 判断 446">
          <a:extLst>
            <a:ext uri="{FF2B5EF4-FFF2-40B4-BE49-F238E27FC236}">
              <a16:creationId xmlns:a16="http://schemas.microsoft.com/office/drawing/2014/main" id="{4512B1E4-F5CB-432C-9869-A6C63378A8A0}"/>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48" name="フローチャート: 判断 447">
          <a:extLst>
            <a:ext uri="{FF2B5EF4-FFF2-40B4-BE49-F238E27FC236}">
              <a16:creationId xmlns:a16="http://schemas.microsoft.com/office/drawing/2014/main" id="{889A5D56-B095-409D-8029-95F2DB68935B}"/>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49" name="フローチャート: 判断 448">
          <a:extLst>
            <a:ext uri="{FF2B5EF4-FFF2-40B4-BE49-F238E27FC236}">
              <a16:creationId xmlns:a16="http://schemas.microsoft.com/office/drawing/2014/main" id="{E31337B9-DF13-4FB8-B792-BB8C4918AA77}"/>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2294F184-4FA1-4506-94B5-8D33638F445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93075B93-BC68-4DBB-A6DA-5156B6F5403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5B221082-1D0C-45A0-B56B-8496A58218A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CE5000BB-6234-47EF-8B76-7ABD6100FD1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F89A0BF0-544B-4D42-8F97-9D9D1810C6A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76836</xdr:rowOff>
    </xdr:from>
    <xdr:to>
      <xdr:col>55</xdr:col>
      <xdr:colOff>50800</xdr:colOff>
      <xdr:row>107</xdr:row>
      <xdr:rowOff>6986</xdr:rowOff>
    </xdr:to>
    <xdr:sp macro="" textlink="">
      <xdr:nvSpPr>
        <xdr:cNvPr id="455" name="楕円 454">
          <a:extLst>
            <a:ext uri="{FF2B5EF4-FFF2-40B4-BE49-F238E27FC236}">
              <a16:creationId xmlns:a16="http://schemas.microsoft.com/office/drawing/2014/main" id="{00A34FDB-E0BF-4648-8936-E4882F6ADAA4}"/>
            </a:ext>
          </a:extLst>
        </xdr:cNvPr>
        <xdr:cNvSpPr/>
      </xdr:nvSpPr>
      <xdr:spPr>
        <a:xfrm>
          <a:off x="104267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55263</xdr:rowOff>
    </xdr:from>
    <xdr:ext cx="469744" cy="259045"/>
    <xdr:sp macro="" textlink="">
      <xdr:nvSpPr>
        <xdr:cNvPr id="456" name="【市民会館】&#10;一人当たり面積該当値テキスト">
          <a:extLst>
            <a:ext uri="{FF2B5EF4-FFF2-40B4-BE49-F238E27FC236}">
              <a16:creationId xmlns:a16="http://schemas.microsoft.com/office/drawing/2014/main" id="{7B65D264-C718-4A5D-AB6D-B33CDD55FD83}"/>
            </a:ext>
          </a:extLst>
        </xdr:cNvPr>
        <xdr:cNvSpPr txBox="1"/>
      </xdr:nvSpPr>
      <xdr:spPr>
        <a:xfrm>
          <a:off x="10515600" y="1822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80645</xdr:rowOff>
    </xdr:from>
    <xdr:to>
      <xdr:col>50</xdr:col>
      <xdr:colOff>165100</xdr:colOff>
      <xdr:row>107</xdr:row>
      <xdr:rowOff>10795</xdr:rowOff>
    </xdr:to>
    <xdr:sp macro="" textlink="">
      <xdr:nvSpPr>
        <xdr:cNvPr id="457" name="楕円 456">
          <a:extLst>
            <a:ext uri="{FF2B5EF4-FFF2-40B4-BE49-F238E27FC236}">
              <a16:creationId xmlns:a16="http://schemas.microsoft.com/office/drawing/2014/main" id="{AF90A0E9-0766-443C-98B7-E0DBF4FE00F6}"/>
            </a:ext>
          </a:extLst>
        </xdr:cNvPr>
        <xdr:cNvSpPr/>
      </xdr:nvSpPr>
      <xdr:spPr>
        <a:xfrm>
          <a:off x="9588500" y="1825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127636</xdr:rowOff>
    </xdr:from>
    <xdr:to>
      <xdr:col>55</xdr:col>
      <xdr:colOff>0</xdr:colOff>
      <xdr:row>106</xdr:row>
      <xdr:rowOff>131445</xdr:rowOff>
    </xdr:to>
    <xdr:cxnSp macro="">
      <xdr:nvCxnSpPr>
        <xdr:cNvPr id="458" name="直線コネクタ 457">
          <a:extLst>
            <a:ext uri="{FF2B5EF4-FFF2-40B4-BE49-F238E27FC236}">
              <a16:creationId xmlns:a16="http://schemas.microsoft.com/office/drawing/2014/main" id="{8AA45DFC-C03A-4FEA-A8FE-0B92888B1423}"/>
            </a:ext>
          </a:extLst>
        </xdr:cNvPr>
        <xdr:cNvCxnSpPr/>
      </xdr:nvCxnSpPr>
      <xdr:spPr>
        <a:xfrm flipV="1">
          <a:off x="9639300" y="18301336"/>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101600</xdr:rowOff>
    </xdr:from>
    <xdr:to>
      <xdr:col>46</xdr:col>
      <xdr:colOff>38100</xdr:colOff>
      <xdr:row>107</xdr:row>
      <xdr:rowOff>31750</xdr:rowOff>
    </xdr:to>
    <xdr:sp macro="" textlink="">
      <xdr:nvSpPr>
        <xdr:cNvPr id="459" name="楕円 458">
          <a:extLst>
            <a:ext uri="{FF2B5EF4-FFF2-40B4-BE49-F238E27FC236}">
              <a16:creationId xmlns:a16="http://schemas.microsoft.com/office/drawing/2014/main" id="{C0340F19-A321-4BB5-A47A-9FC82C8CD427}"/>
            </a:ext>
          </a:extLst>
        </xdr:cNvPr>
        <xdr:cNvSpPr/>
      </xdr:nvSpPr>
      <xdr:spPr>
        <a:xfrm>
          <a:off x="8699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131445</xdr:rowOff>
    </xdr:from>
    <xdr:to>
      <xdr:col>50</xdr:col>
      <xdr:colOff>114300</xdr:colOff>
      <xdr:row>106</xdr:row>
      <xdr:rowOff>152400</xdr:rowOff>
    </xdr:to>
    <xdr:cxnSp macro="">
      <xdr:nvCxnSpPr>
        <xdr:cNvPr id="460" name="直線コネクタ 459">
          <a:extLst>
            <a:ext uri="{FF2B5EF4-FFF2-40B4-BE49-F238E27FC236}">
              <a16:creationId xmlns:a16="http://schemas.microsoft.com/office/drawing/2014/main" id="{4086F8B3-5F2F-441F-91C9-BAB36C96B784}"/>
            </a:ext>
          </a:extLst>
        </xdr:cNvPr>
        <xdr:cNvCxnSpPr/>
      </xdr:nvCxnSpPr>
      <xdr:spPr>
        <a:xfrm flipV="1">
          <a:off x="8750300" y="1830514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105411</xdr:rowOff>
    </xdr:from>
    <xdr:to>
      <xdr:col>41</xdr:col>
      <xdr:colOff>101600</xdr:colOff>
      <xdr:row>107</xdr:row>
      <xdr:rowOff>35561</xdr:rowOff>
    </xdr:to>
    <xdr:sp macro="" textlink="">
      <xdr:nvSpPr>
        <xdr:cNvPr id="461" name="楕円 460">
          <a:extLst>
            <a:ext uri="{FF2B5EF4-FFF2-40B4-BE49-F238E27FC236}">
              <a16:creationId xmlns:a16="http://schemas.microsoft.com/office/drawing/2014/main" id="{62879C44-11A9-46E9-AF3B-B7CC3C86C41D}"/>
            </a:ext>
          </a:extLst>
        </xdr:cNvPr>
        <xdr:cNvSpPr/>
      </xdr:nvSpPr>
      <xdr:spPr>
        <a:xfrm>
          <a:off x="7810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152400</xdr:rowOff>
    </xdr:from>
    <xdr:to>
      <xdr:col>45</xdr:col>
      <xdr:colOff>177800</xdr:colOff>
      <xdr:row>106</xdr:row>
      <xdr:rowOff>156211</xdr:rowOff>
    </xdr:to>
    <xdr:cxnSp macro="">
      <xdr:nvCxnSpPr>
        <xdr:cNvPr id="462" name="直線コネクタ 461">
          <a:extLst>
            <a:ext uri="{FF2B5EF4-FFF2-40B4-BE49-F238E27FC236}">
              <a16:creationId xmlns:a16="http://schemas.microsoft.com/office/drawing/2014/main" id="{0E065A6E-FF74-4745-83B7-697B1AF93EF4}"/>
            </a:ext>
          </a:extLst>
        </xdr:cNvPr>
        <xdr:cNvCxnSpPr/>
      </xdr:nvCxnSpPr>
      <xdr:spPr>
        <a:xfrm flipV="1">
          <a:off x="7861300" y="183261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105411</xdr:rowOff>
    </xdr:from>
    <xdr:to>
      <xdr:col>36</xdr:col>
      <xdr:colOff>165100</xdr:colOff>
      <xdr:row>107</xdr:row>
      <xdr:rowOff>35561</xdr:rowOff>
    </xdr:to>
    <xdr:sp macro="" textlink="">
      <xdr:nvSpPr>
        <xdr:cNvPr id="463" name="楕円 462">
          <a:extLst>
            <a:ext uri="{FF2B5EF4-FFF2-40B4-BE49-F238E27FC236}">
              <a16:creationId xmlns:a16="http://schemas.microsoft.com/office/drawing/2014/main" id="{B3ABBDD3-F235-4156-8A05-A12C150086DD}"/>
            </a:ext>
          </a:extLst>
        </xdr:cNvPr>
        <xdr:cNvSpPr/>
      </xdr:nvSpPr>
      <xdr:spPr>
        <a:xfrm>
          <a:off x="6921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156211</xdr:rowOff>
    </xdr:from>
    <xdr:to>
      <xdr:col>41</xdr:col>
      <xdr:colOff>50800</xdr:colOff>
      <xdr:row>106</xdr:row>
      <xdr:rowOff>156211</xdr:rowOff>
    </xdr:to>
    <xdr:cxnSp macro="">
      <xdr:nvCxnSpPr>
        <xdr:cNvPr id="464" name="直線コネクタ 463">
          <a:extLst>
            <a:ext uri="{FF2B5EF4-FFF2-40B4-BE49-F238E27FC236}">
              <a16:creationId xmlns:a16="http://schemas.microsoft.com/office/drawing/2014/main" id="{E00030F5-D578-412C-A236-D3FC7B5A2AA1}"/>
            </a:ext>
          </a:extLst>
        </xdr:cNvPr>
        <xdr:cNvCxnSpPr/>
      </xdr:nvCxnSpPr>
      <xdr:spPr>
        <a:xfrm>
          <a:off x="6972300" y="183299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65" name="n_1aveValue【市民会館】&#10;一人当たり面積">
          <a:extLst>
            <a:ext uri="{FF2B5EF4-FFF2-40B4-BE49-F238E27FC236}">
              <a16:creationId xmlns:a16="http://schemas.microsoft.com/office/drawing/2014/main" id="{0A2ED3CF-7C15-4C16-AB9E-E88E8504CA39}"/>
            </a:ext>
          </a:extLst>
        </xdr:cNvPr>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466" name="n_2aveValue【市民会館】&#10;一人当たり面積">
          <a:extLst>
            <a:ext uri="{FF2B5EF4-FFF2-40B4-BE49-F238E27FC236}">
              <a16:creationId xmlns:a16="http://schemas.microsoft.com/office/drawing/2014/main" id="{1D223FC1-CED2-443C-A86E-E89E4C121617}"/>
            </a:ext>
          </a:extLst>
        </xdr:cNvPr>
        <xdr:cNvSpPr txBox="1"/>
      </xdr:nvSpPr>
      <xdr:spPr>
        <a:xfrm>
          <a:off x="8515427"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36847</xdr:rowOff>
    </xdr:from>
    <xdr:ext cx="469744" cy="259045"/>
    <xdr:sp macro="" textlink="">
      <xdr:nvSpPr>
        <xdr:cNvPr id="467" name="n_3aveValue【市民会館】&#10;一人当たり面積">
          <a:extLst>
            <a:ext uri="{FF2B5EF4-FFF2-40B4-BE49-F238E27FC236}">
              <a16:creationId xmlns:a16="http://schemas.microsoft.com/office/drawing/2014/main" id="{E8C6268E-5492-430E-A57D-F9B18764A507}"/>
            </a:ext>
          </a:extLst>
        </xdr:cNvPr>
        <xdr:cNvSpPr txBox="1"/>
      </xdr:nvSpPr>
      <xdr:spPr>
        <a:xfrm>
          <a:off x="7626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68" name="n_4aveValue【市民会館】&#10;一人当たり面積">
          <a:extLst>
            <a:ext uri="{FF2B5EF4-FFF2-40B4-BE49-F238E27FC236}">
              <a16:creationId xmlns:a16="http://schemas.microsoft.com/office/drawing/2014/main" id="{7E7FDC28-2670-4C1F-8671-B50F8C1181EE}"/>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1922</xdr:rowOff>
    </xdr:from>
    <xdr:ext cx="469744" cy="259045"/>
    <xdr:sp macro="" textlink="">
      <xdr:nvSpPr>
        <xdr:cNvPr id="469" name="n_1mainValue【市民会館】&#10;一人当たり面積">
          <a:extLst>
            <a:ext uri="{FF2B5EF4-FFF2-40B4-BE49-F238E27FC236}">
              <a16:creationId xmlns:a16="http://schemas.microsoft.com/office/drawing/2014/main" id="{C39AA5C1-61DD-428C-BCFF-55E9C2446D60}"/>
            </a:ext>
          </a:extLst>
        </xdr:cNvPr>
        <xdr:cNvSpPr txBox="1"/>
      </xdr:nvSpPr>
      <xdr:spPr>
        <a:xfrm>
          <a:off x="9391727" y="1834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22877</xdr:rowOff>
    </xdr:from>
    <xdr:ext cx="469744" cy="259045"/>
    <xdr:sp macro="" textlink="">
      <xdr:nvSpPr>
        <xdr:cNvPr id="470" name="n_2mainValue【市民会館】&#10;一人当たり面積">
          <a:extLst>
            <a:ext uri="{FF2B5EF4-FFF2-40B4-BE49-F238E27FC236}">
              <a16:creationId xmlns:a16="http://schemas.microsoft.com/office/drawing/2014/main" id="{8113A778-3841-40AE-83DB-C02EFDAEDC10}"/>
            </a:ext>
          </a:extLst>
        </xdr:cNvPr>
        <xdr:cNvSpPr txBox="1"/>
      </xdr:nvSpPr>
      <xdr:spPr>
        <a:xfrm>
          <a:off x="8515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26688</xdr:rowOff>
    </xdr:from>
    <xdr:ext cx="469744" cy="259045"/>
    <xdr:sp macro="" textlink="">
      <xdr:nvSpPr>
        <xdr:cNvPr id="471" name="n_3mainValue【市民会館】&#10;一人当たり面積">
          <a:extLst>
            <a:ext uri="{FF2B5EF4-FFF2-40B4-BE49-F238E27FC236}">
              <a16:creationId xmlns:a16="http://schemas.microsoft.com/office/drawing/2014/main" id="{07DDC255-ED05-4455-A688-504BB32AF95F}"/>
            </a:ext>
          </a:extLst>
        </xdr:cNvPr>
        <xdr:cNvSpPr txBox="1"/>
      </xdr:nvSpPr>
      <xdr:spPr>
        <a:xfrm>
          <a:off x="76264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26688</xdr:rowOff>
    </xdr:from>
    <xdr:ext cx="469744" cy="259045"/>
    <xdr:sp macro="" textlink="">
      <xdr:nvSpPr>
        <xdr:cNvPr id="472" name="n_4mainValue【市民会館】&#10;一人当たり面積">
          <a:extLst>
            <a:ext uri="{FF2B5EF4-FFF2-40B4-BE49-F238E27FC236}">
              <a16:creationId xmlns:a16="http://schemas.microsoft.com/office/drawing/2014/main" id="{7648EFA2-4102-4C6F-BDAE-279D568CC813}"/>
            </a:ext>
          </a:extLst>
        </xdr:cNvPr>
        <xdr:cNvSpPr txBox="1"/>
      </xdr:nvSpPr>
      <xdr:spPr>
        <a:xfrm>
          <a:off x="67374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3" name="正方形/長方形 472">
          <a:extLst>
            <a:ext uri="{FF2B5EF4-FFF2-40B4-BE49-F238E27FC236}">
              <a16:creationId xmlns:a16="http://schemas.microsoft.com/office/drawing/2014/main" id="{E0ED1211-F8A2-4D6C-8BE2-1528E728D15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4" name="正方形/長方形 473">
          <a:extLst>
            <a:ext uri="{FF2B5EF4-FFF2-40B4-BE49-F238E27FC236}">
              <a16:creationId xmlns:a16="http://schemas.microsoft.com/office/drawing/2014/main" id="{92A61BDE-BC56-47E8-868F-3DA3181F7A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5" name="正方形/長方形 474">
          <a:extLst>
            <a:ext uri="{FF2B5EF4-FFF2-40B4-BE49-F238E27FC236}">
              <a16:creationId xmlns:a16="http://schemas.microsoft.com/office/drawing/2014/main" id="{499250B4-0FF9-48FF-8C5D-8C98DD7819D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6" name="正方形/長方形 475">
          <a:extLst>
            <a:ext uri="{FF2B5EF4-FFF2-40B4-BE49-F238E27FC236}">
              <a16:creationId xmlns:a16="http://schemas.microsoft.com/office/drawing/2014/main" id="{8511D8D5-491B-4F9F-8E26-3D3F0B6D872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7" name="正方形/長方形 476">
          <a:extLst>
            <a:ext uri="{FF2B5EF4-FFF2-40B4-BE49-F238E27FC236}">
              <a16:creationId xmlns:a16="http://schemas.microsoft.com/office/drawing/2014/main" id="{9046A5DE-C4B8-4A25-8744-D268E8ABFF9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8" name="正方形/長方形 477">
          <a:extLst>
            <a:ext uri="{FF2B5EF4-FFF2-40B4-BE49-F238E27FC236}">
              <a16:creationId xmlns:a16="http://schemas.microsoft.com/office/drawing/2014/main" id="{C8CEE835-3794-4263-BFF6-C86235660A8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9" name="正方形/長方形 478">
          <a:extLst>
            <a:ext uri="{FF2B5EF4-FFF2-40B4-BE49-F238E27FC236}">
              <a16:creationId xmlns:a16="http://schemas.microsoft.com/office/drawing/2014/main" id="{35C30158-61B9-4DEC-874B-FD7B22E9AF8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0" name="正方形/長方形 479">
          <a:extLst>
            <a:ext uri="{FF2B5EF4-FFF2-40B4-BE49-F238E27FC236}">
              <a16:creationId xmlns:a16="http://schemas.microsoft.com/office/drawing/2014/main" id="{B395A87C-C65B-484F-A671-A8704B7FDE2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1" name="テキスト ボックス 480">
          <a:extLst>
            <a:ext uri="{FF2B5EF4-FFF2-40B4-BE49-F238E27FC236}">
              <a16:creationId xmlns:a16="http://schemas.microsoft.com/office/drawing/2014/main" id="{6EBBEA9E-7754-444C-9C96-144913510ED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2" name="直線コネクタ 481">
          <a:extLst>
            <a:ext uri="{FF2B5EF4-FFF2-40B4-BE49-F238E27FC236}">
              <a16:creationId xmlns:a16="http://schemas.microsoft.com/office/drawing/2014/main" id="{5C9322F3-5B3C-482F-809C-16C28E18219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3" name="テキスト ボックス 482">
          <a:extLst>
            <a:ext uri="{FF2B5EF4-FFF2-40B4-BE49-F238E27FC236}">
              <a16:creationId xmlns:a16="http://schemas.microsoft.com/office/drawing/2014/main" id="{F4F9F80A-E0FF-443C-A2CE-B75FA637AB6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4" name="直線コネクタ 483">
          <a:extLst>
            <a:ext uri="{FF2B5EF4-FFF2-40B4-BE49-F238E27FC236}">
              <a16:creationId xmlns:a16="http://schemas.microsoft.com/office/drawing/2014/main" id="{E2418BFB-63A2-4C2D-AEE6-D1DD83EAA3F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5" name="テキスト ボックス 484">
          <a:extLst>
            <a:ext uri="{FF2B5EF4-FFF2-40B4-BE49-F238E27FC236}">
              <a16:creationId xmlns:a16="http://schemas.microsoft.com/office/drawing/2014/main" id="{45C37B8E-4FF2-490D-862D-FE40A8E1118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6" name="直線コネクタ 485">
          <a:extLst>
            <a:ext uri="{FF2B5EF4-FFF2-40B4-BE49-F238E27FC236}">
              <a16:creationId xmlns:a16="http://schemas.microsoft.com/office/drawing/2014/main" id="{FD75D2D9-AAB1-436C-AEEF-277AEF27B7D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7" name="テキスト ボックス 486">
          <a:extLst>
            <a:ext uri="{FF2B5EF4-FFF2-40B4-BE49-F238E27FC236}">
              <a16:creationId xmlns:a16="http://schemas.microsoft.com/office/drawing/2014/main" id="{BF13B321-EA28-4A29-B43B-2F773DDBF83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8" name="直線コネクタ 487">
          <a:extLst>
            <a:ext uri="{FF2B5EF4-FFF2-40B4-BE49-F238E27FC236}">
              <a16:creationId xmlns:a16="http://schemas.microsoft.com/office/drawing/2014/main" id="{3D077719-935E-4D38-A9C3-D10DFE1CE05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9" name="テキスト ボックス 488">
          <a:extLst>
            <a:ext uri="{FF2B5EF4-FFF2-40B4-BE49-F238E27FC236}">
              <a16:creationId xmlns:a16="http://schemas.microsoft.com/office/drawing/2014/main" id="{D811D35B-D06B-428F-99A9-CF9652705E9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0" name="直線コネクタ 489">
          <a:extLst>
            <a:ext uri="{FF2B5EF4-FFF2-40B4-BE49-F238E27FC236}">
              <a16:creationId xmlns:a16="http://schemas.microsoft.com/office/drawing/2014/main" id="{BCF17DC7-0499-4DE4-93C6-0F770FC3B1D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1" name="テキスト ボックス 490">
          <a:extLst>
            <a:ext uri="{FF2B5EF4-FFF2-40B4-BE49-F238E27FC236}">
              <a16:creationId xmlns:a16="http://schemas.microsoft.com/office/drawing/2014/main" id="{9D7C2949-5E4E-4A2F-9947-1CD0E6B5E85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2" name="直線コネクタ 491">
          <a:extLst>
            <a:ext uri="{FF2B5EF4-FFF2-40B4-BE49-F238E27FC236}">
              <a16:creationId xmlns:a16="http://schemas.microsoft.com/office/drawing/2014/main" id="{A3A2935C-6B79-4DA6-9883-C8D1B70ABAC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3" name="テキスト ボックス 492">
          <a:extLst>
            <a:ext uri="{FF2B5EF4-FFF2-40B4-BE49-F238E27FC236}">
              <a16:creationId xmlns:a16="http://schemas.microsoft.com/office/drawing/2014/main" id="{49FF5909-FE33-4F43-B054-B67E99228BA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4" name="直線コネクタ 493">
          <a:extLst>
            <a:ext uri="{FF2B5EF4-FFF2-40B4-BE49-F238E27FC236}">
              <a16:creationId xmlns:a16="http://schemas.microsoft.com/office/drawing/2014/main" id="{E73FCCBA-B247-45C2-A1FF-6E3D6BC5512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5" name="テキスト ボックス 494">
          <a:extLst>
            <a:ext uri="{FF2B5EF4-FFF2-40B4-BE49-F238E27FC236}">
              <a16:creationId xmlns:a16="http://schemas.microsoft.com/office/drawing/2014/main" id="{ACF9528A-5880-45C7-97CD-6AB70FECC08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6" name="【一般廃棄物処理施設】&#10;有形固定資産減価償却率グラフ枠">
          <a:extLst>
            <a:ext uri="{FF2B5EF4-FFF2-40B4-BE49-F238E27FC236}">
              <a16:creationId xmlns:a16="http://schemas.microsoft.com/office/drawing/2014/main" id="{8D92F8E8-D3D1-4260-A831-6056B29E4F7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97" name="直線コネクタ 496">
          <a:extLst>
            <a:ext uri="{FF2B5EF4-FFF2-40B4-BE49-F238E27FC236}">
              <a16:creationId xmlns:a16="http://schemas.microsoft.com/office/drawing/2014/main" id="{0411C03E-CAED-4680-8310-8167CF90B586}"/>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98" name="【一般廃棄物処理施設】&#10;有形固定資産減価償却率最小値テキスト">
          <a:extLst>
            <a:ext uri="{FF2B5EF4-FFF2-40B4-BE49-F238E27FC236}">
              <a16:creationId xmlns:a16="http://schemas.microsoft.com/office/drawing/2014/main" id="{040F85B8-630C-40B4-8D15-D614F9E86C87}"/>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99" name="直線コネクタ 498">
          <a:extLst>
            <a:ext uri="{FF2B5EF4-FFF2-40B4-BE49-F238E27FC236}">
              <a16:creationId xmlns:a16="http://schemas.microsoft.com/office/drawing/2014/main" id="{69A21434-8A80-4446-99B7-882A961CDEB4}"/>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00" name="【一般廃棄物処理施設】&#10;有形固定資産減価償却率最大値テキスト">
          <a:extLst>
            <a:ext uri="{FF2B5EF4-FFF2-40B4-BE49-F238E27FC236}">
              <a16:creationId xmlns:a16="http://schemas.microsoft.com/office/drawing/2014/main" id="{53D873FD-6DC3-4F7E-A00E-6EAB45C9C2BC}"/>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01" name="直線コネクタ 500">
          <a:extLst>
            <a:ext uri="{FF2B5EF4-FFF2-40B4-BE49-F238E27FC236}">
              <a16:creationId xmlns:a16="http://schemas.microsoft.com/office/drawing/2014/main" id="{CCC1757B-0B6E-47D8-A421-E63665588BE0}"/>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502" name="【一般廃棄物処理施設】&#10;有形固定資産減価償却率平均値テキスト">
          <a:extLst>
            <a:ext uri="{FF2B5EF4-FFF2-40B4-BE49-F238E27FC236}">
              <a16:creationId xmlns:a16="http://schemas.microsoft.com/office/drawing/2014/main" id="{60F5202C-812A-4FF8-BA7A-2EE5881E5324}"/>
            </a:ext>
          </a:extLst>
        </xdr:cNvPr>
        <xdr:cNvSpPr txBox="1"/>
      </xdr:nvSpPr>
      <xdr:spPr>
        <a:xfrm>
          <a:off x="16357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03" name="フローチャート: 判断 502">
          <a:extLst>
            <a:ext uri="{FF2B5EF4-FFF2-40B4-BE49-F238E27FC236}">
              <a16:creationId xmlns:a16="http://schemas.microsoft.com/office/drawing/2014/main" id="{CB6F8D50-1080-4E5A-851D-278242A752E1}"/>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04" name="フローチャート: 判断 503">
          <a:extLst>
            <a:ext uri="{FF2B5EF4-FFF2-40B4-BE49-F238E27FC236}">
              <a16:creationId xmlns:a16="http://schemas.microsoft.com/office/drawing/2014/main" id="{E1CA5F1D-7143-4824-93D5-3869D04490DA}"/>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05" name="フローチャート: 判断 504">
          <a:extLst>
            <a:ext uri="{FF2B5EF4-FFF2-40B4-BE49-F238E27FC236}">
              <a16:creationId xmlns:a16="http://schemas.microsoft.com/office/drawing/2014/main" id="{1CB37387-7AD8-4A76-9F02-F59E5D713004}"/>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06" name="フローチャート: 判断 505">
          <a:extLst>
            <a:ext uri="{FF2B5EF4-FFF2-40B4-BE49-F238E27FC236}">
              <a16:creationId xmlns:a16="http://schemas.microsoft.com/office/drawing/2014/main" id="{CAB163BE-843F-48CA-B377-E88C38CC3FA9}"/>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07" name="フローチャート: 判断 506">
          <a:extLst>
            <a:ext uri="{FF2B5EF4-FFF2-40B4-BE49-F238E27FC236}">
              <a16:creationId xmlns:a16="http://schemas.microsoft.com/office/drawing/2014/main" id="{1CAD9A9A-0D40-48C3-ABF9-2334C4156F54}"/>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526ECD94-A57B-4B9A-ACAD-A4864514BC2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009D6786-779D-44A2-A9B7-CA4564F09B1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B2EBD1B1-2761-4F0E-8A92-3BEFDDDD4BC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6924CE86-F460-42B6-AD63-8B1EBFF99E1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91717E1C-789B-4492-8FEA-8490FAA49E3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29210</xdr:rowOff>
    </xdr:from>
    <xdr:to>
      <xdr:col>85</xdr:col>
      <xdr:colOff>177800</xdr:colOff>
      <xdr:row>39</xdr:row>
      <xdr:rowOff>130810</xdr:rowOff>
    </xdr:to>
    <xdr:sp macro="" textlink="">
      <xdr:nvSpPr>
        <xdr:cNvPr id="513" name="楕円 512">
          <a:extLst>
            <a:ext uri="{FF2B5EF4-FFF2-40B4-BE49-F238E27FC236}">
              <a16:creationId xmlns:a16="http://schemas.microsoft.com/office/drawing/2014/main" id="{3D6D950F-4667-49DE-A0BA-B544330EE63F}"/>
            </a:ext>
          </a:extLst>
        </xdr:cNvPr>
        <xdr:cNvSpPr/>
      </xdr:nvSpPr>
      <xdr:spPr>
        <a:xfrm>
          <a:off x="162687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7637</xdr:rowOff>
    </xdr:from>
    <xdr:ext cx="405111" cy="259045"/>
    <xdr:sp macro="" textlink="">
      <xdr:nvSpPr>
        <xdr:cNvPr id="514" name="【一般廃棄物処理施設】&#10;有形固定資産減価償却率該当値テキスト">
          <a:extLst>
            <a:ext uri="{FF2B5EF4-FFF2-40B4-BE49-F238E27FC236}">
              <a16:creationId xmlns:a16="http://schemas.microsoft.com/office/drawing/2014/main" id="{D28F55FB-9EF3-4242-A312-F3D6AF7714C6}"/>
            </a:ext>
          </a:extLst>
        </xdr:cNvPr>
        <xdr:cNvSpPr txBox="1"/>
      </xdr:nvSpPr>
      <xdr:spPr>
        <a:xfrm>
          <a:off x="16357600"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168275</xdr:rowOff>
    </xdr:from>
    <xdr:to>
      <xdr:col>81</xdr:col>
      <xdr:colOff>101600</xdr:colOff>
      <xdr:row>39</xdr:row>
      <xdr:rowOff>98425</xdr:rowOff>
    </xdr:to>
    <xdr:sp macro="" textlink="">
      <xdr:nvSpPr>
        <xdr:cNvPr id="515" name="楕円 514">
          <a:extLst>
            <a:ext uri="{FF2B5EF4-FFF2-40B4-BE49-F238E27FC236}">
              <a16:creationId xmlns:a16="http://schemas.microsoft.com/office/drawing/2014/main" id="{40B4D553-06E8-4655-84F6-5632DB40FD86}"/>
            </a:ext>
          </a:extLst>
        </xdr:cNvPr>
        <xdr:cNvSpPr/>
      </xdr:nvSpPr>
      <xdr:spPr>
        <a:xfrm>
          <a:off x="154305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47625</xdr:rowOff>
    </xdr:from>
    <xdr:to>
      <xdr:col>85</xdr:col>
      <xdr:colOff>127000</xdr:colOff>
      <xdr:row>39</xdr:row>
      <xdr:rowOff>80010</xdr:rowOff>
    </xdr:to>
    <xdr:cxnSp macro="">
      <xdr:nvCxnSpPr>
        <xdr:cNvPr id="516" name="直線コネクタ 515">
          <a:extLst>
            <a:ext uri="{FF2B5EF4-FFF2-40B4-BE49-F238E27FC236}">
              <a16:creationId xmlns:a16="http://schemas.microsoft.com/office/drawing/2014/main" id="{064D780C-BAD8-43E2-A449-1238714A8473}"/>
            </a:ext>
          </a:extLst>
        </xdr:cNvPr>
        <xdr:cNvCxnSpPr/>
      </xdr:nvCxnSpPr>
      <xdr:spPr>
        <a:xfrm>
          <a:off x="15481300" y="673417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116840</xdr:rowOff>
    </xdr:from>
    <xdr:to>
      <xdr:col>76</xdr:col>
      <xdr:colOff>165100</xdr:colOff>
      <xdr:row>39</xdr:row>
      <xdr:rowOff>46990</xdr:rowOff>
    </xdr:to>
    <xdr:sp macro="" textlink="">
      <xdr:nvSpPr>
        <xdr:cNvPr id="517" name="楕円 516">
          <a:extLst>
            <a:ext uri="{FF2B5EF4-FFF2-40B4-BE49-F238E27FC236}">
              <a16:creationId xmlns:a16="http://schemas.microsoft.com/office/drawing/2014/main" id="{1B217B01-D0DD-47E7-B3CB-52E81A8F254B}"/>
            </a:ext>
          </a:extLst>
        </xdr:cNvPr>
        <xdr:cNvSpPr/>
      </xdr:nvSpPr>
      <xdr:spPr>
        <a:xfrm>
          <a:off x="14541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167640</xdr:rowOff>
    </xdr:from>
    <xdr:to>
      <xdr:col>81</xdr:col>
      <xdr:colOff>50800</xdr:colOff>
      <xdr:row>39</xdr:row>
      <xdr:rowOff>47625</xdr:rowOff>
    </xdr:to>
    <xdr:cxnSp macro="">
      <xdr:nvCxnSpPr>
        <xdr:cNvPr id="518" name="直線コネクタ 517">
          <a:extLst>
            <a:ext uri="{FF2B5EF4-FFF2-40B4-BE49-F238E27FC236}">
              <a16:creationId xmlns:a16="http://schemas.microsoft.com/office/drawing/2014/main" id="{C90930F3-83AB-4227-89CE-3330087E7C4D}"/>
            </a:ext>
          </a:extLst>
        </xdr:cNvPr>
        <xdr:cNvCxnSpPr/>
      </xdr:nvCxnSpPr>
      <xdr:spPr>
        <a:xfrm>
          <a:off x="14592300" y="668274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40640</xdr:rowOff>
    </xdr:from>
    <xdr:to>
      <xdr:col>72</xdr:col>
      <xdr:colOff>38100</xdr:colOff>
      <xdr:row>38</xdr:row>
      <xdr:rowOff>142240</xdr:rowOff>
    </xdr:to>
    <xdr:sp macro="" textlink="">
      <xdr:nvSpPr>
        <xdr:cNvPr id="519" name="楕円 518">
          <a:extLst>
            <a:ext uri="{FF2B5EF4-FFF2-40B4-BE49-F238E27FC236}">
              <a16:creationId xmlns:a16="http://schemas.microsoft.com/office/drawing/2014/main" id="{D4638BC2-34CB-4CBC-BAC3-35F21E2DDA06}"/>
            </a:ext>
          </a:extLst>
        </xdr:cNvPr>
        <xdr:cNvSpPr/>
      </xdr:nvSpPr>
      <xdr:spPr>
        <a:xfrm>
          <a:off x="13652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91440</xdr:rowOff>
    </xdr:from>
    <xdr:to>
      <xdr:col>76</xdr:col>
      <xdr:colOff>114300</xdr:colOff>
      <xdr:row>38</xdr:row>
      <xdr:rowOff>167640</xdr:rowOff>
    </xdr:to>
    <xdr:cxnSp macro="">
      <xdr:nvCxnSpPr>
        <xdr:cNvPr id="520" name="直線コネクタ 519">
          <a:extLst>
            <a:ext uri="{FF2B5EF4-FFF2-40B4-BE49-F238E27FC236}">
              <a16:creationId xmlns:a16="http://schemas.microsoft.com/office/drawing/2014/main" id="{11A021E3-F38E-4177-BCFF-107F239F892D}"/>
            </a:ext>
          </a:extLst>
        </xdr:cNvPr>
        <xdr:cNvCxnSpPr/>
      </xdr:nvCxnSpPr>
      <xdr:spPr>
        <a:xfrm>
          <a:off x="13703300" y="66065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162560</xdr:rowOff>
    </xdr:from>
    <xdr:to>
      <xdr:col>67</xdr:col>
      <xdr:colOff>101600</xdr:colOff>
      <xdr:row>38</xdr:row>
      <xdr:rowOff>92710</xdr:rowOff>
    </xdr:to>
    <xdr:sp macro="" textlink="">
      <xdr:nvSpPr>
        <xdr:cNvPr id="521" name="楕円 520">
          <a:extLst>
            <a:ext uri="{FF2B5EF4-FFF2-40B4-BE49-F238E27FC236}">
              <a16:creationId xmlns:a16="http://schemas.microsoft.com/office/drawing/2014/main" id="{FC7E2A5A-B8BF-4725-8CCD-50A0C4C30F76}"/>
            </a:ext>
          </a:extLst>
        </xdr:cNvPr>
        <xdr:cNvSpPr/>
      </xdr:nvSpPr>
      <xdr:spPr>
        <a:xfrm>
          <a:off x="12763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41910</xdr:rowOff>
    </xdr:from>
    <xdr:to>
      <xdr:col>71</xdr:col>
      <xdr:colOff>177800</xdr:colOff>
      <xdr:row>38</xdr:row>
      <xdr:rowOff>91440</xdr:rowOff>
    </xdr:to>
    <xdr:cxnSp macro="">
      <xdr:nvCxnSpPr>
        <xdr:cNvPr id="522" name="直線コネクタ 521">
          <a:extLst>
            <a:ext uri="{FF2B5EF4-FFF2-40B4-BE49-F238E27FC236}">
              <a16:creationId xmlns:a16="http://schemas.microsoft.com/office/drawing/2014/main" id="{16AA5D85-E85E-42B3-B73E-602C840B6C83}"/>
            </a:ext>
          </a:extLst>
        </xdr:cNvPr>
        <xdr:cNvCxnSpPr/>
      </xdr:nvCxnSpPr>
      <xdr:spPr>
        <a:xfrm>
          <a:off x="12814300" y="655701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523" name="n_1aveValue【一般廃棄物処理施設】&#10;有形固定資産減価償却率">
          <a:extLst>
            <a:ext uri="{FF2B5EF4-FFF2-40B4-BE49-F238E27FC236}">
              <a16:creationId xmlns:a16="http://schemas.microsoft.com/office/drawing/2014/main" id="{14AAE4AA-3745-43E7-ABA5-E585BAE77125}"/>
            </a:ext>
          </a:extLst>
        </xdr:cNvPr>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24" name="n_2aveValue【一般廃棄物処理施設】&#10;有形固定資産減価償却率">
          <a:extLst>
            <a:ext uri="{FF2B5EF4-FFF2-40B4-BE49-F238E27FC236}">
              <a16:creationId xmlns:a16="http://schemas.microsoft.com/office/drawing/2014/main" id="{CA32611F-0D44-408E-9A36-92D816D66B45}"/>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525" name="n_3aveValue【一般廃棄物処理施設】&#10;有形固定資産減価償却率">
          <a:extLst>
            <a:ext uri="{FF2B5EF4-FFF2-40B4-BE49-F238E27FC236}">
              <a16:creationId xmlns:a16="http://schemas.microsoft.com/office/drawing/2014/main" id="{69A71CEF-3EAE-4609-B210-05B6D38B6A42}"/>
            </a:ext>
          </a:extLst>
        </xdr:cNvPr>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526" name="n_4aveValue【一般廃棄物処理施設】&#10;有形固定資産減価償却率">
          <a:extLst>
            <a:ext uri="{FF2B5EF4-FFF2-40B4-BE49-F238E27FC236}">
              <a16:creationId xmlns:a16="http://schemas.microsoft.com/office/drawing/2014/main" id="{2A616CF5-62CE-4BA5-8306-76CD3F56ABD2}"/>
            </a:ext>
          </a:extLst>
        </xdr:cNvPr>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89552</xdr:rowOff>
    </xdr:from>
    <xdr:ext cx="405111" cy="259045"/>
    <xdr:sp macro="" textlink="">
      <xdr:nvSpPr>
        <xdr:cNvPr id="527" name="n_1mainValue【一般廃棄物処理施設】&#10;有形固定資産減価償却率">
          <a:extLst>
            <a:ext uri="{FF2B5EF4-FFF2-40B4-BE49-F238E27FC236}">
              <a16:creationId xmlns:a16="http://schemas.microsoft.com/office/drawing/2014/main" id="{593AA199-372F-438D-9738-3C97DB82BE30}"/>
            </a:ext>
          </a:extLst>
        </xdr:cNvPr>
        <xdr:cNvSpPr txBox="1"/>
      </xdr:nvSpPr>
      <xdr:spPr>
        <a:xfrm>
          <a:off x="15266044" y="677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38117</xdr:rowOff>
    </xdr:from>
    <xdr:ext cx="405111" cy="259045"/>
    <xdr:sp macro="" textlink="">
      <xdr:nvSpPr>
        <xdr:cNvPr id="528" name="n_2mainValue【一般廃棄物処理施設】&#10;有形固定資産減価償却率">
          <a:extLst>
            <a:ext uri="{FF2B5EF4-FFF2-40B4-BE49-F238E27FC236}">
              <a16:creationId xmlns:a16="http://schemas.microsoft.com/office/drawing/2014/main" id="{6AEDC9FA-F153-44A4-A563-D0187138FDE7}"/>
            </a:ext>
          </a:extLst>
        </xdr:cNvPr>
        <xdr:cNvSpPr txBox="1"/>
      </xdr:nvSpPr>
      <xdr:spPr>
        <a:xfrm>
          <a:off x="14389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133367</xdr:rowOff>
    </xdr:from>
    <xdr:ext cx="405111" cy="259045"/>
    <xdr:sp macro="" textlink="">
      <xdr:nvSpPr>
        <xdr:cNvPr id="529" name="n_3mainValue【一般廃棄物処理施設】&#10;有形固定資産減価償却率">
          <a:extLst>
            <a:ext uri="{FF2B5EF4-FFF2-40B4-BE49-F238E27FC236}">
              <a16:creationId xmlns:a16="http://schemas.microsoft.com/office/drawing/2014/main" id="{76344F1C-7AFF-48C2-AA73-2646CF63AA1A}"/>
            </a:ext>
          </a:extLst>
        </xdr:cNvPr>
        <xdr:cNvSpPr txBox="1"/>
      </xdr:nvSpPr>
      <xdr:spPr>
        <a:xfrm>
          <a:off x="135007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83837</xdr:rowOff>
    </xdr:from>
    <xdr:ext cx="405111" cy="259045"/>
    <xdr:sp macro="" textlink="">
      <xdr:nvSpPr>
        <xdr:cNvPr id="530" name="n_4mainValue【一般廃棄物処理施設】&#10;有形固定資産減価償却率">
          <a:extLst>
            <a:ext uri="{FF2B5EF4-FFF2-40B4-BE49-F238E27FC236}">
              <a16:creationId xmlns:a16="http://schemas.microsoft.com/office/drawing/2014/main" id="{7C8ED76B-0E69-429F-809F-D6E6C60575BA}"/>
            </a:ext>
          </a:extLst>
        </xdr:cNvPr>
        <xdr:cNvSpPr txBox="1"/>
      </xdr:nvSpPr>
      <xdr:spPr>
        <a:xfrm>
          <a:off x="12611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1" name="正方形/長方形 530">
          <a:extLst>
            <a:ext uri="{FF2B5EF4-FFF2-40B4-BE49-F238E27FC236}">
              <a16:creationId xmlns:a16="http://schemas.microsoft.com/office/drawing/2014/main" id="{907E9835-7F40-476E-B0C5-1FC8527D836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2" name="正方形/長方形 531">
          <a:extLst>
            <a:ext uri="{FF2B5EF4-FFF2-40B4-BE49-F238E27FC236}">
              <a16:creationId xmlns:a16="http://schemas.microsoft.com/office/drawing/2014/main" id="{4F40F844-D2C7-481B-AE67-715A91CDAFC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3" name="正方形/長方形 532">
          <a:extLst>
            <a:ext uri="{FF2B5EF4-FFF2-40B4-BE49-F238E27FC236}">
              <a16:creationId xmlns:a16="http://schemas.microsoft.com/office/drawing/2014/main" id="{230D00A2-9160-457F-B8CE-312CAE42404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4" name="正方形/長方形 533">
          <a:extLst>
            <a:ext uri="{FF2B5EF4-FFF2-40B4-BE49-F238E27FC236}">
              <a16:creationId xmlns:a16="http://schemas.microsoft.com/office/drawing/2014/main" id="{43F86047-00F1-48AA-BAF7-4DCCE292659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5" name="正方形/長方形 534">
          <a:extLst>
            <a:ext uri="{FF2B5EF4-FFF2-40B4-BE49-F238E27FC236}">
              <a16:creationId xmlns:a16="http://schemas.microsoft.com/office/drawing/2014/main" id="{1D8B3DE7-F1CE-42F7-9D2F-05F2F6FF84E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6" name="正方形/長方形 535">
          <a:extLst>
            <a:ext uri="{FF2B5EF4-FFF2-40B4-BE49-F238E27FC236}">
              <a16:creationId xmlns:a16="http://schemas.microsoft.com/office/drawing/2014/main" id="{07839AC7-A995-43EB-9F8C-E229880C8AB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7" name="正方形/長方形 536">
          <a:extLst>
            <a:ext uri="{FF2B5EF4-FFF2-40B4-BE49-F238E27FC236}">
              <a16:creationId xmlns:a16="http://schemas.microsoft.com/office/drawing/2014/main" id="{B579DCB1-46C1-402C-9A52-C64E91F478A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8" name="正方形/長方形 537">
          <a:extLst>
            <a:ext uri="{FF2B5EF4-FFF2-40B4-BE49-F238E27FC236}">
              <a16:creationId xmlns:a16="http://schemas.microsoft.com/office/drawing/2014/main" id="{5800032C-CAED-4FB0-AFE7-7E4AC8F8378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9" name="テキスト ボックス 538">
          <a:extLst>
            <a:ext uri="{FF2B5EF4-FFF2-40B4-BE49-F238E27FC236}">
              <a16:creationId xmlns:a16="http://schemas.microsoft.com/office/drawing/2014/main" id="{C544D353-8342-4E9D-8E2C-E41BCDF9248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0" name="直線コネクタ 539">
          <a:extLst>
            <a:ext uri="{FF2B5EF4-FFF2-40B4-BE49-F238E27FC236}">
              <a16:creationId xmlns:a16="http://schemas.microsoft.com/office/drawing/2014/main" id="{8D62440C-76AD-4D39-B7B4-0D5A6BA850D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41" name="直線コネクタ 540">
          <a:extLst>
            <a:ext uri="{FF2B5EF4-FFF2-40B4-BE49-F238E27FC236}">
              <a16:creationId xmlns:a16="http://schemas.microsoft.com/office/drawing/2014/main" id="{F35A0538-F3DD-4F6F-A3EE-E1B62ACEF7F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42" name="テキスト ボックス 541">
          <a:extLst>
            <a:ext uri="{FF2B5EF4-FFF2-40B4-BE49-F238E27FC236}">
              <a16:creationId xmlns:a16="http://schemas.microsoft.com/office/drawing/2014/main" id="{A8AA487D-2A0E-4125-9808-E898A3AFAF09}"/>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43" name="直線コネクタ 542">
          <a:extLst>
            <a:ext uri="{FF2B5EF4-FFF2-40B4-BE49-F238E27FC236}">
              <a16:creationId xmlns:a16="http://schemas.microsoft.com/office/drawing/2014/main" id="{66930125-9845-47EB-9584-6A9ADCB750B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44" name="テキスト ボックス 543">
          <a:extLst>
            <a:ext uri="{FF2B5EF4-FFF2-40B4-BE49-F238E27FC236}">
              <a16:creationId xmlns:a16="http://schemas.microsoft.com/office/drawing/2014/main" id="{03B07255-FFEE-430A-A1B4-D744516C9674}"/>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5" name="直線コネクタ 544">
          <a:extLst>
            <a:ext uri="{FF2B5EF4-FFF2-40B4-BE49-F238E27FC236}">
              <a16:creationId xmlns:a16="http://schemas.microsoft.com/office/drawing/2014/main" id="{61EED4DF-8958-4BE6-8AC5-C01D13BEAC3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46" name="テキスト ボックス 545">
          <a:extLst>
            <a:ext uri="{FF2B5EF4-FFF2-40B4-BE49-F238E27FC236}">
              <a16:creationId xmlns:a16="http://schemas.microsoft.com/office/drawing/2014/main" id="{4A90D13E-FC74-401C-9F0B-B6368D2A9C3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7" name="直線コネクタ 546">
          <a:extLst>
            <a:ext uri="{FF2B5EF4-FFF2-40B4-BE49-F238E27FC236}">
              <a16:creationId xmlns:a16="http://schemas.microsoft.com/office/drawing/2014/main" id="{CBB67370-9A41-45C8-BB66-54B9F5FF233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48" name="テキスト ボックス 547">
          <a:extLst>
            <a:ext uri="{FF2B5EF4-FFF2-40B4-BE49-F238E27FC236}">
              <a16:creationId xmlns:a16="http://schemas.microsoft.com/office/drawing/2014/main" id="{30531E4B-A6FF-46AA-9AB0-1C0B48BF2C5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9" name="直線コネクタ 548">
          <a:extLst>
            <a:ext uri="{FF2B5EF4-FFF2-40B4-BE49-F238E27FC236}">
              <a16:creationId xmlns:a16="http://schemas.microsoft.com/office/drawing/2014/main" id="{D063319E-8DB3-4E01-BF72-FDACFBC0B73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50" name="テキスト ボックス 549">
          <a:extLst>
            <a:ext uri="{FF2B5EF4-FFF2-40B4-BE49-F238E27FC236}">
              <a16:creationId xmlns:a16="http://schemas.microsoft.com/office/drawing/2014/main" id="{91E552BF-F6FF-4E4F-BD9E-2C384B8050D3}"/>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1" name="直線コネクタ 550">
          <a:extLst>
            <a:ext uri="{FF2B5EF4-FFF2-40B4-BE49-F238E27FC236}">
              <a16:creationId xmlns:a16="http://schemas.microsoft.com/office/drawing/2014/main" id="{979E9989-4BC9-42E1-AF03-71AE9967F8C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52" name="テキスト ボックス 551">
          <a:extLst>
            <a:ext uri="{FF2B5EF4-FFF2-40B4-BE49-F238E27FC236}">
              <a16:creationId xmlns:a16="http://schemas.microsoft.com/office/drawing/2014/main" id="{B98B5768-6A65-4D6F-BFB6-16940AD43A3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3" name="【一般廃棄物処理施設】&#10;一人当たり有形固定資産（償却資産）額グラフ枠">
          <a:extLst>
            <a:ext uri="{FF2B5EF4-FFF2-40B4-BE49-F238E27FC236}">
              <a16:creationId xmlns:a16="http://schemas.microsoft.com/office/drawing/2014/main" id="{D468A8F7-739C-4089-9746-4E46BBE658B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54" name="直線コネクタ 553">
          <a:extLst>
            <a:ext uri="{FF2B5EF4-FFF2-40B4-BE49-F238E27FC236}">
              <a16:creationId xmlns:a16="http://schemas.microsoft.com/office/drawing/2014/main" id="{6EA8BA43-E679-41B4-A045-303E135FB70C}"/>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55" name="【一般廃棄物処理施設】&#10;一人当たり有形固定資産（償却資産）額最小値テキスト">
          <a:extLst>
            <a:ext uri="{FF2B5EF4-FFF2-40B4-BE49-F238E27FC236}">
              <a16:creationId xmlns:a16="http://schemas.microsoft.com/office/drawing/2014/main" id="{BF84623F-85E7-45D4-89C5-A8BB5E6AB403}"/>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56" name="直線コネクタ 555">
          <a:extLst>
            <a:ext uri="{FF2B5EF4-FFF2-40B4-BE49-F238E27FC236}">
              <a16:creationId xmlns:a16="http://schemas.microsoft.com/office/drawing/2014/main" id="{E95B7A8E-B2BD-4E07-8AE3-740D4207960D}"/>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57" name="【一般廃棄物処理施設】&#10;一人当たり有形固定資産（償却資産）額最大値テキスト">
          <a:extLst>
            <a:ext uri="{FF2B5EF4-FFF2-40B4-BE49-F238E27FC236}">
              <a16:creationId xmlns:a16="http://schemas.microsoft.com/office/drawing/2014/main" id="{D5D448FA-3611-4DA6-89AF-3237C5A778AE}"/>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58" name="直線コネクタ 557">
          <a:extLst>
            <a:ext uri="{FF2B5EF4-FFF2-40B4-BE49-F238E27FC236}">
              <a16:creationId xmlns:a16="http://schemas.microsoft.com/office/drawing/2014/main" id="{91A78732-8646-49BA-A529-7A38BF8AC82E}"/>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10056</xdr:rowOff>
    </xdr:from>
    <xdr:ext cx="599010" cy="259045"/>
    <xdr:sp macro="" textlink="">
      <xdr:nvSpPr>
        <xdr:cNvPr id="559" name="【一般廃棄物処理施設】&#10;一人当たり有形固定資産（償却資産）額平均値テキスト">
          <a:extLst>
            <a:ext uri="{FF2B5EF4-FFF2-40B4-BE49-F238E27FC236}">
              <a16:creationId xmlns:a16="http://schemas.microsoft.com/office/drawing/2014/main" id="{3768591F-BBCB-4185-8076-616F473022D4}"/>
            </a:ext>
          </a:extLst>
        </xdr:cNvPr>
        <xdr:cNvSpPr txBox="1"/>
      </xdr:nvSpPr>
      <xdr:spPr>
        <a:xfrm>
          <a:off x="22199600" y="6696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60" name="フローチャート: 判断 559">
          <a:extLst>
            <a:ext uri="{FF2B5EF4-FFF2-40B4-BE49-F238E27FC236}">
              <a16:creationId xmlns:a16="http://schemas.microsoft.com/office/drawing/2014/main" id="{91F577FB-263A-4CB9-912B-CF62F83DE0CB}"/>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61" name="フローチャート: 判断 560">
          <a:extLst>
            <a:ext uri="{FF2B5EF4-FFF2-40B4-BE49-F238E27FC236}">
              <a16:creationId xmlns:a16="http://schemas.microsoft.com/office/drawing/2014/main" id="{D2E1792D-5480-4FC1-BBD8-BC26CF7CEECB}"/>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62" name="フローチャート: 判断 561">
          <a:extLst>
            <a:ext uri="{FF2B5EF4-FFF2-40B4-BE49-F238E27FC236}">
              <a16:creationId xmlns:a16="http://schemas.microsoft.com/office/drawing/2014/main" id="{7389A807-442B-45AC-AB2B-4AE1E0812980}"/>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63" name="フローチャート: 判断 562">
          <a:extLst>
            <a:ext uri="{FF2B5EF4-FFF2-40B4-BE49-F238E27FC236}">
              <a16:creationId xmlns:a16="http://schemas.microsoft.com/office/drawing/2014/main" id="{43DE2A9D-0A71-48D5-A516-750D4B1A519B}"/>
            </a:ext>
          </a:extLst>
        </xdr:cNvPr>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64" name="フローチャート: 判断 563">
          <a:extLst>
            <a:ext uri="{FF2B5EF4-FFF2-40B4-BE49-F238E27FC236}">
              <a16:creationId xmlns:a16="http://schemas.microsoft.com/office/drawing/2014/main" id="{8B16CDC3-43F0-4769-9938-8522186143DE}"/>
            </a:ext>
          </a:extLst>
        </xdr:cNvPr>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5" name="テキスト ボックス 564">
          <a:extLst>
            <a:ext uri="{FF2B5EF4-FFF2-40B4-BE49-F238E27FC236}">
              <a16:creationId xmlns:a16="http://schemas.microsoft.com/office/drawing/2014/main" id="{37F99577-F434-4EEC-B5C7-8C96D2AD8B8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6" name="テキスト ボックス 565">
          <a:extLst>
            <a:ext uri="{FF2B5EF4-FFF2-40B4-BE49-F238E27FC236}">
              <a16:creationId xmlns:a16="http://schemas.microsoft.com/office/drawing/2014/main" id="{920FD91D-BFAB-4EEF-9A66-F879F256716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7" name="テキスト ボックス 566">
          <a:extLst>
            <a:ext uri="{FF2B5EF4-FFF2-40B4-BE49-F238E27FC236}">
              <a16:creationId xmlns:a16="http://schemas.microsoft.com/office/drawing/2014/main" id="{083B0525-D729-41B0-8378-817BEB56857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8" name="テキスト ボックス 567">
          <a:extLst>
            <a:ext uri="{FF2B5EF4-FFF2-40B4-BE49-F238E27FC236}">
              <a16:creationId xmlns:a16="http://schemas.microsoft.com/office/drawing/2014/main" id="{E59E8EDD-61EE-4F39-B120-AB1FF2D8093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9" name="テキスト ボックス 568">
          <a:extLst>
            <a:ext uri="{FF2B5EF4-FFF2-40B4-BE49-F238E27FC236}">
              <a16:creationId xmlns:a16="http://schemas.microsoft.com/office/drawing/2014/main" id="{BBC95927-404C-4586-AD31-A82A0090356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155207</xdr:rowOff>
    </xdr:from>
    <xdr:to>
      <xdr:col>116</xdr:col>
      <xdr:colOff>114300</xdr:colOff>
      <xdr:row>39</xdr:row>
      <xdr:rowOff>85357</xdr:rowOff>
    </xdr:to>
    <xdr:sp macro="" textlink="">
      <xdr:nvSpPr>
        <xdr:cNvPr id="570" name="楕円 569">
          <a:extLst>
            <a:ext uri="{FF2B5EF4-FFF2-40B4-BE49-F238E27FC236}">
              <a16:creationId xmlns:a16="http://schemas.microsoft.com/office/drawing/2014/main" id="{CF0A05A4-17B9-4026-96E8-3B85264636F6}"/>
            </a:ext>
          </a:extLst>
        </xdr:cNvPr>
        <xdr:cNvSpPr/>
      </xdr:nvSpPr>
      <xdr:spPr>
        <a:xfrm>
          <a:off x="22110700" y="667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6634</xdr:rowOff>
    </xdr:from>
    <xdr:ext cx="599010" cy="259045"/>
    <xdr:sp macro="" textlink="">
      <xdr:nvSpPr>
        <xdr:cNvPr id="571" name="【一般廃棄物処理施設】&#10;一人当たり有形固定資産（償却資産）額該当値テキスト">
          <a:extLst>
            <a:ext uri="{FF2B5EF4-FFF2-40B4-BE49-F238E27FC236}">
              <a16:creationId xmlns:a16="http://schemas.microsoft.com/office/drawing/2014/main" id="{7FD8D7DE-9DF0-4E87-B3F8-76469E111847}"/>
            </a:ext>
          </a:extLst>
        </xdr:cNvPr>
        <xdr:cNvSpPr txBox="1"/>
      </xdr:nvSpPr>
      <xdr:spPr>
        <a:xfrm>
          <a:off x="22199600" y="6521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157192</xdr:rowOff>
    </xdr:from>
    <xdr:to>
      <xdr:col>112</xdr:col>
      <xdr:colOff>38100</xdr:colOff>
      <xdr:row>39</xdr:row>
      <xdr:rowOff>87342</xdr:rowOff>
    </xdr:to>
    <xdr:sp macro="" textlink="">
      <xdr:nvSpPr>
        <xdr:cNvPr id="572" name="楕円 571">
          <a:extLst>
            <a:ext uri="{FF2B5EF4-FFF2-40B4-BE49-F238E27FC236}">
              <a16:creationId xmlns:a16="http://schemas.microsoft.com/office/drawing/2014/main" id="{F47C9CEA-79F5-4BD0-AF24-2966F0F54D66}"/>
            </a:ext>
          </a:extLst>
        </xdr:cNvPr>
        <xdr:cNvSpPr/>
      </xdr:nvSpPr>
      <xdr:spPr>
        <a:xfrm>
          <a:off x="21272500" y="667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34557</xdr:rowOff>
    </xdr:from>
    <xdr:to>
      <xdr:col>116</xdr:col>
      <xdr:colOff>63500</xdr:colOff>
      <xdr:row>39</xdr:row>
      <xdr:rowOff>36542</xdr:rowOff>
    </xdr:to>
    <xdr:cxnSp macro="">
      <xdr:nvCxnSpPr>
        <xdr:cNvPr id="573" name="直線コネクタ 572">
          <a:extLst>
            <a:ext uri="{FF2B5EF4-FFF2-40B4-BE49-F238E27FC236}">
              <a16:creationId xmlns:a16="http://schemas.microsoft.com/office/drawing/2014/main" id="{A5247902-A513-443E-899B-E8AE22860354}"/>
            </a:ext>
          </a:extLst>
        </xdr:cNvPr>
        <xdr:cNvCxnSpPr/>
      </xdr:nvCxnSpPr>
      <xdr:spPr>
        <a:xfrm flipV="1">
          <a:off x="21323300" y="6721107"/>
          <a:ext cx="838200" cy="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3378</xdr:rowOff>
    </xdr:from>
    <xdr:to>
      <xdr:col>107</xdr:col>
      <xdr:colOff>101600</xdr:colOff>
      <xdr:row>39</xdr:row>
      <xdr:rowOff>104978</xdr:rowOff>
    </xdr:to>
    <xdr:sp macro="" textlink="">
      <xdr:nvSpPr>
        <xdr:cNvPr id="574" name="楕円 573">
          <a:extLst>
            <a:ext uri="{FF2B5EF4-FFF2-40B4-BE49-F238E27FC236}">
              <a16:creationId xmlns:a16="http://schemas.microsoft.com/office/drawing/2014/main" id="{A9719E42-265D-4395-83E1-3B8625A44FC4}"/>
            </a:ext>
          </a:extLst>
        </xdr:cNvPr>
        <xdr:cNvSpPr/>
      </xdr:nvSpPr>
      <xdr:spPr>
        <a:xfrm>
          <a:off x="20383500" y="668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36542</xdr:rowOff>
    </xdr:from>
    <xdr:to>
      <xdr:col>111</xdr:col>
      <xdr:colOff>177800</xdr:colOff>
      <xdr:row>39</xdr:row>
      <xdr:rowOff>54178</xdr:rowOff>
    </xdr:to>
    <xdr:cxnSp macro="">
      <xdr:nvCxnSpPr>
        <xdr:cNvPr id="575" name="直線コネクタ 574">
          <a:extLst>
            <a:ext uri="{FF2B5EF4-FFF2-40B4-BE49-F238E27FC236}">
              <a16:creationId xmlns:a16="http://schemas.microsoft.com/office/drawing/2014/main" id="{619B7CA7-F4A5-49B9-97A7-D89BFEA7297A}"/>
            </a:ext>
          </a:extLst>
        </xdr:cNvPr>
        <xdr:cNvCxnSpPr/>
      </xdr:nvCxnSpPr>
      <xdr:spPr>
        <a:xfrm flipV="1">
          <a:off x="20434300" y="6723092"/>
          <a:ext cx="889000" cy="1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21247</xdr:rowOff>
    </xdr:from>
    <xdr:to>
      <xdr:col>102</xdr:col>
      <xdr:colOff>165100</xdr:colOff>
      <xdr:row>39</xdr:row>
      <xdr:rowOff>122847</xdr:rowOff>
    </xdr:to>
    <xdr:sp macro="" textlink="">
      <xdr:nvSpPr>
        <xdr:cNvPr id="576" name="楕円 575">
          <a:extLst>
            <a:ext uri="{FF2B5EF4-FFF2-40B4-BE49-F238E27FC236}">
              <a16:creationId xmlns:a16="http://schemas.microsoft.com/office/drawing/2014/main" id="{5FB6EFF0-F999-40B3-AD4E-6D9954026EC9}"/>
            </a:ext>
          </a:extLst>
        </xdr:cNvPr>
        <xdr:cNvSpPr/>
      </xdr:nvSpPr>
      <xdr:spPr>
        <a:xfrm>
          <a:off x="19494500" y="670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54178</xdr:rowOff>
    </xdr:from>
    <xdr:to>
      <xdr:col>107</xdr:col>
      <xdr:colOff>50800</xdr:colOff>
      <xdr:row>39</xdr:row>
      <xdr:rowOff>72047</xdr:rowOff>
    </xdr:to>
    <xdr:cxnSp macro="">
      <xdr:nvCxnSpPr>
        <xdr:cNvPr id="577" name="直線コネクタ 576">
          <a:extLst>
            <a:ext uri="{FF2B5EF4-FFF2-40B4-BE49-F238E27FC236}">
              <a16:creationId xmlns:a16="http://schemas.microsoft.com/office/drawing/2014/main" id="{2576E393-83E2-421E-B1D0-3064F1A9BED1}"/>
            </a:ext>
          </a:extLst>
        </xdr:cNvPr>
        <xdr:cNvCxnSpPr/>
      </xdr:nvCxnSpPr>
      <xdr:spPr>
        <a:xfrm flipV="1">
          <a:off x="19545300" y="6740728"/>
          <a:ext cx="889000" cy="1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31130</xdr:rowOff>
    </xdr:from>
    <xdr:to>
      <xdr:col>98</xdr:col>
      <xdr:colOff>38100</xdr:colOff>
      <xdr:row>39</xdr:row>
      <xdr:rowOff>132730</xdr:rowOff>
    </xdr:to>
    <xdr:sp macro="" textlink="">
      <xdr:nvSpPr>
        <xdr:cNvPr id="578" name="楕円 577">
          <a:extLst>
            <a:ext uri="{FF2B5EF4-FFF2-40B4-BE49-F238E27FC236}">
              <a16:creationId xmlns:a16="http://schemas.microsoft.com/office/drawing/2014/main" id="{71B57221-5BA2-4DA5-8086-6B3992971C38}"/>
            </a:ext>
          </a:extLst>
        </xdr:cNvPr>
        <xdr:cNvSpPr/>
      </xdr:nvSpPr>
      <xdr:spPr>
        <a:xfrm>
          <a:off x="18605500" y="671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72047</xdr:rowOff>
    </xdr:from>
    <xdr:to>
      <xdr:col>102</xdr:col>
      <xdr:colOff>114300</xdr:colOff>
      <xdr:row>39</xdr:row>
      <xdr:rowOff>81930</xdr:rowOff>
    </xdr:to>
    <xdr:cxnSp macro="">
      <xdr:nvCxnSpPr>
        <xdr:cNvPr id="579" name="直線コネクタ 578">
          <a:extLst>
            <a:ext uri="{FF2B5EF4-FFF2-40B4-BE49-F238E27FC236}">
              <a16:creationId xmlns:a16="http://schemas.microsoft.com/office/drawing/2014/main" id="{49902BEC-58CA-493B-869F-51C1E70C0BC7}"/>
            </a:ext>
          </a:extLst>
        </xdr:cNvPr>
        <xdr:cNvCxnSpPr/>
      </xdr:nvCxnSpPr>
      <xdr:spPr>
        <a:xfrm flipV="1">
          <a:off x="18656300" y="6758597"/>
          <a:ext cx="889000" cy="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133081</xdr:rowOff>
    </xdr:from>
    <xdr:ext cx="599010" cy="259045"/>
    <xdr:sp macro="" textlink="">
      <xdr:nvSpPr>
        <xdr:cNvPr id="580" name="n_1aveValue【一般廃棄物処理施設】&#10;一人当たり有形固定資産（償却資産）額">
          <a:extLst>
            <a:ext uri="{FF2B5EF4-FFF2-40B4-BE49-F238E27FC236}">
              <a16:creationId xmlns:a16="http://schemas.microsoft.com/office/drawing/2014/main" id="{B260EEFA-770D-4CE4-8DFD-C017AC16DC54}"/>
            </a:ext>
          </a:extLst>
        </xdr:cNvPr>
        <xdr:cNvSpPr txBox="1"/>
      </xdr:nvSpPr>
      <xdr:spPr>
        <a:xfrm>
          <a:off x="21011095" y="681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149045</xdr:rowOff>
    </xdr:from>
    <xdr:ext cx="599010" cy="259045"/>
    <xdr:sp macro="" textlink="">
      <xdr:nvSpPr>
        <xdr:cNvPr id="581" name="n_2aveValue【一般廃棄物処理施設】&#10;一人当たり有形固定資産（償却資産）額">
          <a:extLst>
            <a:ext uri="{FF2B5EF4-FFF2-40B4-BE49-F238E27FC236}">
              <a16:creationId xmlns:a16="http://schemas.microsoft.com/office/drawing/2014/main" id="{749EA5E6-4699-4F8B-A2E8-4998A6A86EAF}"/>
            </a:ext>
          </a:extLst>
        </xdr:cNvPr>
        <xdr:cNvSpPr txBox="1"/>
      </xdr:nvSpPr>
      <xdr:spPr>
        <a:xfrm>
          <a:off x="20134795" y="683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157229</xdr:rowOff>
    </xdr:from>
    <xdr:ext cx="599010" cy="259045"/>
    <xdr:sp macro="" textlink="">
      <xdr:nvSpPr>
        <xdr:cNvPr id="582" name="n_3aveValue【一般廃棄物処理施設】&#10;一人当たり有形固定資産（償却資産）額">
          <a:extLst>
            <a:ext uri="{FF2B5EF4-FFF2-40B4-BE49-F238E27FC236}">
              <a16:creationId xmlns:a16="http://schemas.microsoft.com/office/drawing/2014/main" id="{BBC676F7-B7C8-41FF-8D5D-93F8B7AB70D4}"/>
            </a:ext>
          </a:extLst>
        </xdr:cNvPr>
        <xdr:cNvSpPr txBox="1"/>
      </xdr:nvSpPr>
      <xdr:spPr>
        <a:xfrm>
          <a:off x="19245795" y="684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168419</xdr:rowOff>
    </xdr:from>
    <xdr:ext cx="599010" cy="259045"/>
    <xdr:sp macro="" textlink="">
      <xdr:nvSpPr>
        <xdr:cNvPr id="583" name="n_4aveValue【一般廃棄物処理施設】&#10;一人当たり有形固定資産（償却資産）額">
          <a:extLst>
            <a:ext uri="{FF2B5EF4-FFF2-40B4-BE49-F238E27FC236}">
              <a16:creationId xmlns:a16="http://schemas.microsoft.com/office/drawing/2014/main" id="{23698BF3-44CE-44EE-AB58-2DA70F14DBDB}"/>
            </a:ext>
          </a:extLst>
        </xdr:cNvPr>
        <xdr:cNvSpPr txBox="1"/>
      </xdr:nvSpPr>
      <xdr:spPr>
        <a:xfrm>
          <a:off x="18356795" y="685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103869</xdr:rowOff>
    </xdr:from>
    <xdr:ext cx="599010" cy="259045"/>
    <xdr:sp macro="" textlink="">
      <xdr:nvSpPr>
        <xdr:cNvPr id="584" name="n_1mainValue【一般廃棄物処理施設】&#10;一人当たり有形固定資産（償却資産）額">
          <a:extLst>
            <a:ext uri="{FF2B5EF4-FFF2-40B4-BE49-F238E27FC236}">
              <a16:creationId xmlns:a16="http://schemas.microsoft.com/office/drawing/2014/main" id="{763B2AF7-F372-4CBD-B565-EF71EBD39491}"/>
            </a:ext>
          </a:extLst>
        </xdr:cNvPr>
        <xdr:cNvSpPr txBox="1"/>
      </xdr:nvSpPr>
      <xdr:spPr>
        <a:xfrm>
          <a:off x="21011095" y="6447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121505</xdr:rowOff>
    </xdr:from>
    <xdr:ext cx="599010" cy="259045"/>
    <xdr:sp macro="" textlink="">
      <xdr:nvSpPr>
        <xdr:cNvPr id="585" name="n_2mainValue【一般廃棄物処理施設】&#10;一人当たり有形固定資産（償却資産）額">
          <a:extLst>
            <a:ext uri="{FF2B5EF4-FFF2-40B4-BE49-F238E27FC236}">
              <a16:creationId xmlns:a16="http://schemas.microsoft.com/office/drawing/2014/main" id="{75DF6B86-E610-43F5-BE78-BE2F902C1996}"/>
            </a:ext>
          </a:extLst>
        </xdr:cNvPr>
        <xdr:cNvSpPr txBox="1"/>
      </xdr:nvSpPr>
      <xdr:spPr>
        <a:xfrm>
          <a:off x="20134795" y="6465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139374</xdr:rowOff>
    </xdr:from>
    <xdr:ext cx="599010" cy="259045"/>
    <xdr:sp macro="" textlink="">
      <xdr:nvSpPr>
        <xdr:cNvPr id="586" name="n_3mainValue【一般廃棄物処理施設】&#10;一人当たり有形固定資産（償却資産）額">
          <a:extLst>
            <a:ext uri="{FF2B5EF4-FFF2-40B4-BE49-F238E27FC236}">
              <a16:creationId xmlns:a16="http://schemas.microsoft.com/office/drawing/2014/main" id="{5A173B56-14BA-458B-BED2-4A84DA1AE4A9}"/>
            </a:ext>
          </a:extLst>
        </xdr:cNvPr>
        <xdr:cNvSpPr txBox="1"/>
      </xdr:nvSpPr>
      <xdr:spPr>
        <a:xfrm>
          <a:off x="19245795" y="6483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149257</xdr:rowOff>
    </xdr:from>
    <xdr:ext cx="599010" cy="259045"/>
    <xdr:sp macro="" textlink="">
      <xdr:nvSpPr>
        <xdr:cNvPr id="587" name="n_4mainValue【一般廃棄物処理施設】&#10;一人当たり有形固定資産（償却資産）額">
          <a:extLst>
            <a:ext uri="{FF2B5EF4-FFF2-40B4-BE49-F238E27FC236}">
              <a16:creationId xmlns:a16="http://schemas.microsoft.com/office/drawing/2014/main" id="{76E10A1C-0DB7-4315-BE6C-637DF80FC9C4}"/>
            </a:ext>
          </a:extLst>
        </xdr:cNvPr>
        <xdr:cNvSpPr txBox="1"/>
      </xdr:nvSpPr>
      <xdr:spPr>
        <a:xfrm>
          <a:off x="18356795" y="6492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8" name="正方形/長方形 587">
          <a:extLst>
            <a:ext uri="{FF2B5EF4-FFF2-40B4-BE49-F238E27FC236}">
              <a16:creationId xmlns:a16="http://schemas.microsoft.com/office/drawing/2014/main" id="{8441A46A-66F3-46A8-B12B-8C36626353F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9" name="正方形/長方形 588">
          <a:extLst>
            <a:ext uri="{FF2B5EF4-FFF2-40B4-BE49-F238E27FC236}">
              <a16:creationId xmlns:a16="http://schemas.microsoft.com/office/drawing/2014/main" id="{E1ED533B-BBF8-4C6D-B40B-BEED1C421D7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0" name="正方形/長方形 589">
          <a:extLst>
            <a:ext uri="{FF2B5EF4-FFF2-40B4-BE49-F238E27FC236}">
              <a16:creationId xmlns:a16="http://schemas.microsoft.com/office/drawing/2014/main" id="{62600C6C-8FEE-445D-B1E8-2F38283D320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1" name="正方形/長方形 590">
          <a:extLst>
            <a:ext uri="{FF2B5EF4-FFF2-40B4-BE49-F238E27FC236}">
              <a16:creationId xmlns:a16="http://schemas.microsoft.com/office/drawing/2014/main" id="{A435EEAC-1268-46B7-A99D-D70D5EC4CC8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2" name="正方形/長方形 591">
          <a:extLst>
            <a:ext uri="{FF2B5EF4-FFF2-40B4-BE49-F238E27FC236}">
              <a16:creationId xmlns:a16="http://schemas.microsoft.com/office/drawing/2014/main" id="{1869895E-A81C-48FE-ABA4-3A4564A88C2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3" name="正方形/長方形 592">
          <a:extLst>
            <a:ext uri="{FF2B5EF4-FFF2-40B4-BE49-F238E27FC236}">
              <a16:creationId xmlns:a16="http://schemas.microsoft.com/office/drawing/2014/main" id="{1FCAF227-EC5D-445D-8640-A7E28913294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4" name="正方形/長方形 593">
          <a:extLst>
            <a:ext uri="{FF2B5EF4-FFF2-40B4-BE49-F238E27FC236}">
              <a16:creationId xmlns:a16="http://schemas.microsoft.com/office/drawing/2014/main" id="{729D0E36-6669-4D3E-9A12-797E536FCAD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5" name="正方形/長方形 594">
          <a:extLst>
            <a:ext uri="{FF2B5EF4-FFF2-40B4-BE49-F238E27FC236}">
              <a16:creationId xmlns:a16="http://schemas.microsoft.com/office/drawing/2014/main" id="{DCCF3093-15E5-4630-B537-DCB71409BBF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6" name="テキスト ボックス 595">
          <a:extLst>
            <a:ext uri="{FF2B5EF4-FFF2-40B4-BE49-F238E27FC236}">
              <a16:creationId xmlns:a16="http://schemas.microsoft.com/office/drawing/2014/main" id="{B1106E61-742A-4BCA-BC52-830CA358E3F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7" name="直線コネクタ 596">
          <a:extLst>
            <a:ext uri="{FF2B5EF4-FFF2-40B4-BE49-F238E27FC236}">
              <a16:creationId xmlns:a16="http://schemas.microsoft.com/office/drawing/2014/main" id="{CA05EBEE-7C61-4D69-A3B3-E093361AC1D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8" name="テキスト ボックス 597">
          <a:extLst>
            <a:ext uri="{FF2B5EF4-FFF2-40B4-BE49-F238E27FC236}">
              <a16:creationId xmlns:a16="http://schemas.microsoft.com/office/drawing/2014/main" id="{431AB06A-CCCE-4CA0-B101-24FDAC476BD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99" name="直線コネクタ 598">
          <a:extLst>
            <a:ext uri="{FF2B5EF4-FFF2-40B4-BE49-F238E27FC236}">
              <a16:creationId xmlns:a16="http://schemas.microsoft.com/office/drawing/2014/main" id="{7842CB6B-6357-4532-960A-DE5FDCEFEA0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00" name="テキスト ボックス 599">
          <a:extLst>
            <a:ext uri="{FF2B5EF4-FFF2-40B4-BE49-F238E27FC236}">
              <a16:creationId xmlns:a16="http://schemas.microsoft.com/office/drawing/2014/main" id="{5EB05C9A-FCFD-4633-B1BB-C1993498FD2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01" name="直線コネクタ 600">
          <a:extLst>
            <a:ext uri="{FF2B5EF4-FFF2-40B4-BE49-F238E27FC236}">
              <a16:creationId xmlns:a16="http://schemas.microsoft.com/office/drawing/2014/main" id="{EB3F0C49-703B-4872-90BD-95B9520E072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02" name="テキスト ボックス 601">
          <a:extLst>
            <a:ext uri="{FF2B5EF4-FFF2-40B4-BE49-F238E27FC236}">
              <a16:creationId xmlns:a16="http://schemas.microsoft.com/office/drawing/2014/main" id="{CCAE83C9-3D5B-4349-B396-70722E546DA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03" name="直線コネクタ 602">
          <a:extLst>
            <a:ext uri="{FF2B5EF4-FFF2-40B4-BE49-F238E27FC236}">
              <a16:creationId xmlns:a16="http://schemas.microsoft.com/office/drawing/2014/main" id="{1C62DA00-760C-4D5F-96E6-AEB5BCE0ED7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04" name="テキスト ボックス 603">
          <a:extLst>
            <a:ext uri="{FF2B5EF4-FFF2-40B4-BE49-F238E27FC236}">
              <a16:creationId xmlns:a16="http://schemas.microsoft.com/office/drawing/2014/main" id="{76B7F619-36F9-4D1C-B567-5BE4E5B6AFD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05" name="直線コネクタ 604">
          <a:extLst>
            <a:ext uri="{FF2B5EF4-FFF2-40B4-BE49-F238E27FC236}">
              <a16:creationId xmlns:a16="http://schemas.microsoft.com/office/drawing/2014/main" id="{86740712-F082-4909-AD77-A27892E188B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06" name="テキスト ボックス 605">
          <a:extLst>
            <a:ext uri="{FF2B5EF4-FFF2-40B4-BE49-F238E27FC236}">
              <a16:creationId xmlns:a16="http://schemas.microsoft.com/office/drawing/2014/main" id="{C7319C46-740A-445E-9877-601DBCCEF68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07" name="直線コネクタ 606">
          <a:extLst>
            <a:ext uri="{FF2B5EF4-FFF2-40B4-BE49-F238E27FC236}">
              <a16:creationId xmlns:a16="http://schemas.microsoft.com/office/drawing/2014/main" id="{11D86392-C801-4A06-90CC-E617602FEA1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08" name="テキスト ボックス 607">
          <a:extLst>
            <a:ext uri="{FF2B5EF4-FFF2-40B4-BE49-F238E27FC236}">
              <a16:creationId xmlns:a16="http://schemas.microsoft.com/office/drawing/2014/main" id="{F7F7E334-75C4-448E-A67A-C0DFCA176E6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9" name="直線コネクタ 608">
          <a:extLst>
            <a:ext uri="{FF2B5EF4-FFF2-40B4-BE49-F238E27FC236}">
              <a16:creationId xmlns:a16="http://schemas.microsoft.com/office/drawing/2014/main" id="{9A6CC147-00B6-4F16-BF68-B750307C6FC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10" name="テキスト ボックス 609">
          <a:extLst>
            <a:ext uri="{FF2B5EF4-FFF2-40B4-BE49-F238E27FC236}">
              <a16:creationId xmlns:a16="http://schemas.microsoft.com/office/drawing/2014/main" id="{790DE787-7216-4F2B-99E4-0317BB149D7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1" name="【保健センター・保健所】&#10;有形固定資産減価償却率グラフ枠">
          <a:extLst>
            <a:ext uri="{FF2B5EF4-FFF2-40B4-BE49-F238E27FC236}">
              <a16:creationId xmlns:a16="http://schemas.microsoft.com/office/drawing/2014/main" id="{BD6AEDEB-E2E6-478F-96AD-EB54BDE4C64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12" name="直線コネクタ 611">
          <a:extLst>
            <a:ext uri="{FF2B5EF4-FFF2-40B4-BE49-F238E27FC236}">
              <a16:creationId xmlns:a16="http://schemas.microsoft.com/office/drawing/2014/main" id="{D056EB78-931E-4E64-9580-744F1529D793}"/>
            </a:ext>
          </a:extLst>
        </xdr:cNvPr>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13" name="【保健センター・保健所】&#10;有形固定資産減価償却率最小値テキスト">
          <a:extLst>
            <a:ext uri="{FF2B5EF4-FFF2-40B4-BE49-F238E27FC236}">
              <a16:creationId xmlns:a16="http://schemas.microsoft.com/office/drawing/2014/main" id="{1B733BF1-1977-4977-ABFD-0705AEF94158}"/>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14" name="直線コネクタ 613">
          <a:extLst>
            <a:ext uri="{FF2B5EF4-FFF2-40B4-BE49-F238E27FC236}">
              <a16:creationId xmlns:a16="http://schemas.microsoft.com/office/drawing/2014/main" id="{75692061-585A-494C-8E7F-DA59425F0E98}"/>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15" name="【保健センター・保健所】&#10;有形固定資産減価償却率最大値テキスト">
          <a:extLst>
            <a:ext uri="{FF2B5EF4-FFF2-40B4-BE49-F238E27FC236}">
              <a16:creationId xmlns:a16="http://schemas.microsoft.com/office/drawing/2014/main" id="{8A369473-4BFD-4069-9DA0-C91E14112B06}"/>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16" name="直線コネクタ 615">
          <a:extLst>
            <a:ext uri="{FF2B5EF4-FFF2-40B4-BE49-F238E27FC236}">
              <a16:creationId xmlns:a16="http://schemas.microsoft.com/office/drawing/2014/main" id="{A513351E-A7B7-4D38-B0EA-BD1CA5A19E11}"/>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617" name="【保健センター・保健所】&#10;有形固定資産減価償却率平均値テキスト">
          <a:extLst>
            <a:ext uri="{FF2B5EF4-FFF2-40B4-BE49-F238E27FC236}">
              <a16:creationId xmlns:a16="http://schemas.microsoft.com/office/drawing/2014/main" id="{C906FA36-0725-47AA-95F5-9281BB45F016}"/>
            </a:ext>
          </a:extLst>
        </xdr:cNvPr>
        <xdr:cNvSpPr txBox="1"/>
      </xdr:nvSpPr>
      <xdr:spPr>
        <a:xfrm>
          <a:off x="16357600" y="1013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18" name="フローチャート: 判断 617">
          <a:extLst>
            <a:ext uri="{FF2B5EF4-FFF2-40B4-BE49-F238E27FC236}">
              <a16:creationId xmlns:a16="http://schemas.microsoft.com/office/drawing/2014/main" id="{FDAE8619-E50D-4252-98D6-5592C4C3C8CA}"/>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19" name="フローチャート: 判断 618">
          <a:extLst>
            <a:ext uri="{FF2B5EF4-FFF2-40B4-BE49-F238E27FC236}">
              <a16:creationId xmlns:a16="http://schemas.microsoft.com/office/drawing/2014/main" id="{FFCE4046-84C9-4DDE-98C2-9F0CE363C2AB}"/>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20" name="フローチャート: 判断 619">
          <a:extLst>
            <a:ext uri="{FF2B5EF4-FFF2-40B4-BE49-F238E27FC236}">
              <a16:creationId xmlns:a16="http://schemas.microsoft.com/office/drawing/2014/main" id="{31797848-1F8A-4F7B-A844-411596216571}"/>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21" name="フローチャート: 判断 620">
          <a:extLst>
            <a:ext uri="{FF2B5EF4-FFF2-40B4-BE49-F238E27FC236}">
              <a16:creationId xmlns:a16="http://schemas.microsoft.com/office/drawing/2014/main" id="{51424473-1C05-4D05-A726-34A819D6876F}"/>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622" name="フローチャート: 判断 621">
          <a:extLst>
            <a:ext uri="{FF2B5EF4-FFF2-40B4-BE49-F238E27FC236}">
              <a16:creationId xmlns:a16="http://schemas.microsoft.com/office/drawing/2014/main" id="{AA5FAFD0-F22B-4C22-8820-056637EFFB39}"/>
            </a:ext>
          </a:extLst>
        </xdr:cNvPr>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3" name="テキスト ボックス 622">
          <a:extLst>
            <a:ext uri="{FF2B5EF4-FFF2-40B4-BE49-F238E27FC236}">
              <a16:creationId xmlns:a16="http://schemas.microsoft.com/office/drawing/2014/main" id="{4926EDC0-94DC-4D77-8344-25C78406450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4" name="テキスト ボックス 623">
          <a:extLst>
            <a:ext uri="{FF2B5EF4-FFF2-40B4-BE49-F238E27FC236}">
              <a16:creationId xmlns:a16="http://schemas.microsoft.com/office/drawing/2014/main" id="{E28F6AA5-6C93-4A91-B227-F8AE98BC6A4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5" name="テキスト ボックス 624">
          <a:extLst>
            <a:ext uri="{FF2B5EF4-FFF2-40B4-BE49-F238E27FC236}">
              <a16:creationId xmlns:a16="http://schemas.microsoft.com/office/drawing/2014/main" id="{621CD803-480E-47F4-92B7-244C7B83453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6" name="テキスト ボックス 625">
          <a:extLst>
            <a:ext uri="{FF2B5EF4-FFF2-40B4-BE49-F238E27FC236}">
              <a16:creationId xmlns:a16="http://schemas.microsoft.com/office/drawing/2014/main" id="{F4388FB1-3D79-4188-B559-54843D4597B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7" name="テキスト ボックス 626">
          <a:extLst>
            <a:ext uri="{FF2B5EF4-FFF2-40B4-BE49-F238E27FC236}">
              <a16:creationId xmlns:a16="http://schemas.microsoft.com/office/drawing/2014/main" id="{945CB713-9876-4179-9CE2-16A8F3FC3BE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40640</xdr:rowOff>
    </xdr:from>
    <xdr:to>
      <xdr:col>85</xdr:col>
      <xdr:colOff>177800</xdr:colOff>
      <xdr:row>58</xdr:row>
      <xdr:rowOff>142240</xdr:rowOff>
    </xdr:to>
    <xdr:sp macro="" textlink="">
      <xdr:nvSpPr>
        <xdr:cNvPr id="628" name="楕円 627">
          <a:extLst>
            <a:ext uri="{FF2B5EF4-FFF2-40B4-BE49-F238E27FC236}">
              <a16:creationId xmlns:a16="http://schemas.microsoft.com/office/drawing/2014/main" id="{038E6D5C-AEAD-4048-B103-7B189BD6267A}"/>
            </a:ext>
          </a:extLst>
        </xdr:cNvPr>
        <xdr:cNvSpPr/>
      </xdr:nvSpPr>
      <xdr:spPr>
        <a:xfrm>
          <a:off x="162687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63517</xdr:rowOff>
    </xdr:from>
    <xdr:ext cx="405111" cy="259045"/>
    <xdr:sp macro="" textlink="">
      <xdr:nvSpPr>
        <xdr:cNvPr id="629" name="【保健センター・保健所】&#10;有形固定資産減価償却率該当値テキスト">
          <a:extLst>
            <a:ext uri="{FF2B5EF4-FFF2-40B4-BE49-F238E27FC236}">
              <a16:creationId xmlns:a16="http://schemas.microsoft.com/office/drawing/2014/main" id="{EF78444B-FC84-453C-B8A3-3F5DCD770EFB}"/>
            </a:ext>
          </a:extLst>
        </xdr:cNvPr>
        <xdr:cNvSpPr txBox="1"/>
      </xdr:nvSpPr>
      <xdr:spPr>
        <a:xfrm>
          <a:off x="16357600"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2540</xdr:rowOff>
    </xdr:from>
    <xdr:to>
      <xdr:col>81</xdr:col>
      <xdr:colOff>101600</xdr:colOff>
      <xdr:row>58</xdr:row>
      <xdr:rowOff>104140</xdr:rowOff>
    </xdr:to>
    <xdr:sp macro="" textlink="">
      <xdr:nvSpPr>
        <xdr:cNvPr id="630" name="楕円 629">
          <a:extLst>
            <a:ext uri="{FF2B5EF4-FFF2-40B4-BE49-F238E27FC236}">
              <a16:creationId xmlns:a16="http://schemas.microsoft.com/office/drawing/2014/main" id="{1900CE4A-B008-45CF-BAD7-3F25ADA419B0}"/>
            </a:ext>
          </a:extLst>
        </xdr:cNvPr>
        <xdr:cNvSpPr/>
      </xdr:nvSpPr>
      <xdr:spPr>
        <a:xfrm>
          <a:off x="154305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53340</xdr:rowOff>
    </xdr:from>
    <xdr:to>
      <xdr:col>85</xdr:col>
      <xdr:colOff>127000</xdr:colOff>
      <xdr:row>58</xdr:row>
      <xdr:rowOff>91440</xdr:rowOff>
    </xdr:to>
    <xdr:cxnSp macro="">
      <xdr:nvCxnSpPr>
        <xdr:cNvPr id="631" name="直線コネクタ 630">
          <a:extLst>
            <a:ext uri="{FF2B5EF4-FFF2-40B4-BE49-F238E27FC236}">
              <a16:creationId xmlns:a16="http://schemas.microsoft.com/office/drawing/2014/main" id="{5C91A0B5-C2F7-43C1-A835-F6EA0AB38ED5}"/>
            </a:ext>
          </a:extLst>
        </xdr:cNvPr>
        <xdr:cNvCxnSpPr/>
      </xdr:nvCxnSpPr>
      <xdr:spPr>
        <a:xfrm>
          <a:off x="15481300" y="99974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42545</xdr:rowOff>
    </xdr:from>
    <xdr:to>
      <xdr:col>76</xdr:col>
      <xdr:colOff>165100</xdr:colOff>
      <xdr:row>58</xdr:row>
      <xdr:rowOff>144145</xdr:rowOff>
    </xdr:to>
    <xdr:sp macro="" textlink="">
      <xdr:nvSpPr>
        <xdr:cNvPr id="632" name="楕円 631">
          <a:extLst>
            <a:ext uri="{FF2B5EF4-FFF2-40B4-BE49-F238E27FC236}">
              <a16:creationId xmlns:a16="http://schemas.microsoft.com/office/drawing/2014/main" id="{5B75886C-416A-4C2E-BFA0-E4F2867C8A7F}"/>
            </a:ext>
          </a:extLst>
        </xdr:cNvPr>
        <xdr:cNvSpPr/>
      </xdr:nvSpPr>
      <xdr:spPr>
        <a:xfrm>
          <a:off x="14541500" y="99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53340</xdr:rowOff>
    </xdr:from>
    <xdr:to>
      <xdr:col>81</xdr:col>
      <xdr:colOff>50800</xdr:colOff>
      <xdr:row>58</xdr:row>
      <xdr:rowOff>93345</xdr:rowOff>
    </xdr:to>
    <xdr:cxnSp macro="">
      <xdr:nvCxnSpPr>
        <xdr:cNvPr id="633" name="直線コネクタ 632">
          <a:extLst>
            <a:ext uri="{FF2B5EF4-FFF2-40B4-BE49-F238E27FC236}">
              <a16:creationId xmlns:a16="http://schemas.microsoft.com/office/drawing/2014/main" id="{FB9332DE-2839-4096-9737-056DCFA62F3A}"/>
            </a:ext>
          </a:extLst>
        </xdr:cNvPr>
        <xdr:cNvCxnSpPr/>
      </xdr:nvCxnSpPr>
      <xdr:spPr>
        <a:xfrm flipV="1">
          <a:off x="14592300" y="999744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170180</xdr:rowOff>
    </xdr:from>
    <xdr:to>
      <xdr:col>72</xdr:col>
      <xdr:colOff>38100</xdr:colOff>
      <xdr:row>58</xdr:row>
      <xdr:rowOff>100330</xdr:rowOff>
    </xdr:to>
    <xdr:sp macro="" textlink="">
      <xdr:nvSpPr>
        <xdr:cNvPr id="634" name="楕円 633">
          <a:extLst>
            <a:ext uri="{FF2B5EF4-FFF2-40B4-BE49-F238E27FC236}">
              <a16:creationId xmlns:a16="http://schemas.microsoft.com/office/drawing/2014/main" id="{5E6198BD-416F-4E62-B7BC-F4584C95D02E}"/>
            </a:ext>
          </a:extLst>
        </xdr:cNvPr>
        <xdr:cNvSpPr/>
      </xdr:nvSpPr>
      <xdr:spPr>
        <a:xfrm>
          <a:off x="1365250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49530</xdr:rowOff>
    </xdr:from>
    <xdr:to>
      <xdr:col>76</xdr:col>
      <xdr:colOff>114300</xdr:colOff>
      <xdr:row>58</xdr:row>
      <xdr:rowOff>93345</xdr:rowOff>
    </xdr:to>
    <xdr:cxnSp macro="">
      <xdr:nvCxnSpPr>
        <xdr:cNvPr id="635" name="直線コネクタ 634">
          <a:extLst>
            <a:ext uri="{FF2B5EF4-FFF2-40B4-BE49-F238E27FC236}">
              <a16:creationId xmlns:a16="http://schemas.microsoft.com/office/drawing/2014/main" id="{DE57FC4F-4E3B-4FA5-A97F-0A6F69594A4D}"/>
            </a:ext>
          </a:extLst>
        </xdr:cNvPr>
        <xdr:cNvCxnSpPr/>
      </xdr:nvCxnSpPr>
      <xdr:spPr>
        <a:xfrm>
          <a:off x="13703300" y="99936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126365</xdr:rowOff>
    </xdr:from>
    <xdr:to>
      <xdr:col>67</xdr:col>
      <xdr:colOff>101600</xdr:colOff>
      <xdr:row>58</xdr:row>
      <xdr:rowOff>56515</xdr:rowOff>
    </xdr:to>
    <xdr:sp macro="" textlink="">
      <xdr:nvSpPr>
        <xdr:cNvPr id="636" name="楕円 635">
          <a:extLst>
            <a:ext uri="{FF2B5EF4-FFF2-40B4-BE49-F238E27FC236}">
              <a16:creationId xmlns:a16="http://schemas.microsoft.com/office/drawing/2014/main" id="{CB91C89B-E155-4DA4-AB7A-6546D5B246D1}"/>
            </a:ext>
          </a:extLst>
        </xdr:cNvPr>
        <xdr:cNvSpPr/>
      </xdr:nvSpPr>
      <xdr:spPr>
        <a:xfrm>
          <a:off x="12763500" y="98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5715</xdr:rowOff>
    </xdr:from>
    <xdr:to>
      <xdr:col>71</xdr:col>
      <xdr:colOff>177800</xdr:colOff>
      <xdr:row>58</xdr:row>
      <xdr:rowOff>49530</xdr:rowOff>
    </xdr:to>
    <xdr:cxnSp macro="">
      <xdr:nvCxnSpPr>
        <xdr:cNvPr id="637" name="直線コネクタ 636">
          <a:extLst>
            <a:ext uri="{FF2B5EF4-FFF2-40B4-BE49-F238E27FC236}">
              <a16:creationId xmlns:a16="http://schemas.microsoft.com/office/drawing/2014/main" id="{0B871B2F-2CAF-4192-A18A-8A10623DFC32}"/>
            </a:ext>
          </a:extLst>
        </xdr:cNvPr>
        <xdr:cNvCxnSpPr/>
      </xdr:nvCxnSpPr>
      <xdr:spPr>
        <a:xfrm>
          <a:off x="12814300" y="994981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99077</xdr:rowOff>
    </xdr:from>
    <xdr:ext cx="405111" cy="259045"/>
    <xdr:sp macro="" textlink="">
      <xdr:nvSpPr>
        <xdr:cNvPr id="638" name="n_1aveValue【保健センター・保健所】&#10;有形固定資産減価償却率">
          <a:extLst>
            <a:ext uri="{FF2B5EF4-FFF2-40B4-BE49-F238E27FC236}">
              <a16:creationId xmlns:a16="http://schemas.microsoft.com/office/drawing/2014/main" id="{6EA9E713-5877-44FC-9EA7-C953C4CCAA14}"/>
            </a:ext>
          </a:extLst>
        </xdr:cNvPr>
        <xdr:cNvSpPr txBox="1"/>
      </xdr:nvSpPr>
      <xdr:spPr>
        <a:xfrm>
          <a:off x="152660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639" name="n_2aveValue【保健センター・保健所】&#10;有形固定資産減価償却率">
          <a:extLst>
            <a:ext uri="{FF2B5EF4-FFF2-40B4-BE49-F238E27FC236}">
              <a16:creationId xmlns:a16="http://schemas.microsoft.com/office/drawing/2014/main" id="{CB238B4F-F509-469B-8407-38BBA2DE546D}"/>
            </a:ext>
          </a:extLst>
        </xdr:cNvPr>
        <xdr:cNvSpPr txBox="1"/>
      </xdr:nvSpPr>
      <xdr:spPr>
        <a:xfrm>
          <a:off x="14389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36212</xdr:rowOff>
    </xdr:from>
    <xdr:ext cx="405111" cy="259045"/>
    <xdr:sp macro="" textlink="">
      <xdr:nvSpPr>
        <xdr:cNvPr id="640" name="n_3aveValue【保健センター・保健所】&#10;有形固定資産減価償却率">
          <a:extLst>
            <a:ext uri="{FF2B5EF4-FFF2-40B4-BE49-F238E27FC236}">
              <a16:creationId xmlns:a16="http://schemas.microsoft.com/office/drawing/2014/main" id="{31C8371C-68DA-443B-8442-A994401D75B4}"/>
            </a:ext>
          </a:extLst>
        </xdr:cNvPr>
        <xdr:cNvSpPr txBox="1"/>
      </xdr:nvSpPr>
      <xdr:spPr>
        <a:xfrm>
          <a:off x="13500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148607</xdr:rowOff>
    </xdr:from>
    <xdr:ext cx="405111" cy="259045"/>
    <xdr:sp macro="" textlink="">
      <xdr:nvSpPr>
        <xdr:cNvPr id="641" name="n_4aveValue【保健センター・保健所】&#10;有形固定資産減価償却率">
          <a:extLst>
            <a:ext uri="{FF2B5EF4-FFF2-40B4-BE49-F238E27FC236}">
              <a16:creationId xmlns:a16="http://schemas.microsoft.com/office/drawing/2014/main" id="{0AD23BC7-731D-438A-94C5-545D6E7D0645}"/>
            </a:ext>
          </a:extLst>
        </xdr:cNvPr>
        <xdr:cNvSpPr txBox="1"/>
      </xdr:nvSpPr>
      <xdr:spPr>
        <a:xfrm>
          <a:off x="12611744"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120667</xdr:rowOff>
    </xdr:from>
    <xdr:ext cx="405111" cy="259045"/>
    <xdr:sp macro="" textlink="">
      <xdr:nvSpPr>
        <xdr:cNvPr id="642" name="n_1mainValue【保健センター・保健所】&#10;有形固定資産減価償却率">
          <a:extLst>
            <a:ext uri="{FF2B5EF4-FFF2-40B4-BE49-F238E27FC236}">
              <a16:creationId xmlns:a16="http://schemas.microsoft.com/office/drawing/2014/main" id="{100D83E6-7229-4488-9428-BC8920DE725C}"/>
            </a:ext>
          </a:extLst>
        </xdr:cNvPr>
        <xdr:cNvSpPr txBox="1"/>
      </xdr:nvSpPr>
      <xdr:spPr>
        <a:xfrm>
          <a:off x="15266044" y="972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160672</xdr:rowOff>
    </xdr:from>
    <xdr:ext cx="405111" cy="259045"/>
    <xdr:sp macro="" textlink="">
      <xdr:nvSpPr>
        <xdr:cNvPr id="643" name="n_2mainValue【保健センター・保健所】&#10;有形固定資産減価償却率">
          <a:extLst>
            <a:ext uri="{FF2B5EF4-FFF2-40B4-BE49-F238E27FC236}">
              <a16:creationId xmlns:a16="http://schemas.microsoft.com/office/drawing/2014/main" id="{10DB4BF7-978C-41AC-95B3-1A109CADF7E1}"/>
            </a:ext>
          </a:extLst>
        </xdr:cNvPr>
        <xdr:cNvSpPr txBox="1"/>
      </xdr:nvSpPr>
      <xdr:spPr>
        <a:xfrm>
          <a:off x="1438974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116857</xdr:rowOff>
    </xdr:from>
    <xdr:ext cx="405111" cy="259045"/>
    <xdr:sp macro="" textlink="">
      <xdr:nvSpPr>
        <xdr:cNvPr id="644" name="n_3mainValue【保健センター・保健所】&#10;有形固定資産減価償却率">
          <a:extLst>
            <a:ext uri="{FF2B5EF4-FFF2-40B4-BE49-F238E27FC236}">
              <a16:creationId xmlns:a16="http://schemas.microsoft.com/office/drawing/2014/main" id="{5A931121-D4F8-430D-A594-44357ED6B2AA}"/>
            </a:ext>
          </a:extLst>
        </xdr:cNvPr>
        <xdr:cNvSpPr txBox="1"/>
      </xdr:nvSpPr>
      <xdr:spPr>
        <a:xfrm>
          <a:off x="13500744"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73042</xdr:rowOff>
    </xdr:from>
    <xdr:ext cx="405111" cy="259045"/>
    <xdr:sp macro="" textlink="">
      <xdr:nvSpPr>
        <xdr:cNvPr id="645" name="n_4mainValue【保健センター・保健所】&#10;有形固定資産減価償却率">
          <a:extLst>
            <a:ext uri="{FF2B5EF4-FFF2-40B4-BE49-F238E27FC236}">
              <a16:creationId xmlns:a16="http://schemas.microsoft.com/office/drawing/2014/main" id="{8C0AC69F-742E-4D12-9553-61423E8687FA}"/>
            </a:ext>
          </a:extLst>
        </xdr:cNvPr>
        <xdr:cNvSpPr txBox="1"/>
      </xdr:nvSpPr>
      <xdr:spPr>
        <a:xfrm>
          <a:off x="12611744" y="967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6" name="正方形/長方形 645">
          <a:extLst>
            <a:ext uri="{FF2B5EF4-FFF2-40B4-BE49-F238E27FC236}">
              <a16:creationId xmlns:a16="http://schemas.microsoft.com/office/drawing/2014/main" id="{3AAA0779-5196-45A3-8DA2-C3323CF9348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7" name="正方形/長方形 646">
          <a:extLst>
            <a:ext uri="{FF2B5EF4-FFF2-40B4-BE49-F238E27FC236}">
              <a16:creationId xmlns:a16="http://schemas.microsoft.com/office/drawing/2014/main" id="{307EE0E6-D960-40FD-98C7-239316135CC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8" name="正方形/長方形 647">
          <a:extLst>
            <a:ext uri="{FF2B5EF4-FFF2-40B4-BE49-F238E27FC236}">
              <a16:creationId xmlns:a16="http://schemas.microsoft.com/office/drawing/2014/main" id="{4BB48FA5-44E2-4FA4-ABFF-EE2A9FAC5FA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9" name="正方形/長方形 648">
          <a:extLst>
            <a:ext uri="{FF2B5EF4-FFF2-40B4-BE49-F238E27FC236}">
              <a16:creationId xmlns:a16="http://schemas.microsoft.com/office/drawing/2014/main" id="{6323A592-588C-4DBB-8818-548472E2C06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0" name="正方形/長方形 649">
          <a:extLst>
            <a:ext uri="{FF2B5EF4-FFF2-40B4-BE49-F238E27FC236}">
              <a16:creationId xmlns:a16="http://schemas.microsoft.com/office/drawing/2014/main" id="{3DBB4C29-C283-4C2D-A3E9-BBEE80E02D5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1" name="正方形/長方形 650">
          <a:extLst>
            <a:ext uri="{FF2B5EF4-FFF2-40B4-BE49-F238E27FC236}">
              <a16:creationId xmlns:a16="http://schemas.microsoft.com/office/drawing/2014/main" id="{DF40C365-2271-493B-9698-71D2D94E077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2" name="正方形/長方形 651">
          <a:extLst>
            <a:ext uri="{FF2B5EF4-FFF2-40B4-BE49-F238E27FC236}">
              <a16:creationId xmlns:a16="http://schemas.microsoft.com/office/drawing/2014/main" id="{0A0107D0-4B2D-4586-AE8E-71A335F7FFB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3" name="正方形/長方形 652">
          <a:extLst>
            <a:ext uri="{FF2B5EF4-FFF2-40B4-BE49-F238E27FC236}">
              <a16:creationId xmlns:a16="http://schemas.microsoft.com/office/drawing/2014/main" id="{85A680C8-E0F8-4626-B091-3D2A93C696E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4" name="テキスト ボックス 653">
          <a:extLst>
            <a:ext uri="{FF2B5EF4-FFF2-40B4-BE49-F238E27FC236}">
              <a16:creationId xmlns:a16="http://schemas.microsoft.com/office/drawing/2014/main" id="{C24CA9D4-B9A3-4403-9E30-D130725AB81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5" name="直線コネクタ 654">
          <a:extLst>
            <a:ext uri="{FF2B5EF4-FFF2-40B4-BE49-F238E27FC236}">
              <a16:creationId xmlns:a16="http://schemas.microsoft.com/office/drawing/2014/main" id="{23101D1E-4308-44A4-9AD9-705D8237772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56" name="直線コネクタ 655">
          <a:extLst>
            <a:ext uri="{FF2B5EF4-FFF2-40B4-BE49-F238E27FC236}">
              <a16:creationId xmlns:a16="http://schemas.microsoft.com/office/drawing/2014/main" id="{B731380D-08C9-4CAB-B46C-F4052E1FE18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57" name="テキスト ボックス 656">
          <a:extLst>
            <a:ext uri="{FF2B5EF4-FFF2-40B4-BE49-F238E27FC236}">
              <a16:creationId xmlns:a16="http://schemas.microsoft.com/office/drawing/2014/main" id="{63557561-BB83-4AD7-B433-9A8409B3AE7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58" name="直線コネクタ 657">
          <a:extLst>
            <a:ext uri="{FF2B5EF4-FFF2-40B4-BE49-F238E27FC236}">
              <a16:creationId xmlns:a16="http://schemas.microsoft.com/office/drawing/2014/main" id="{A400E39A-C18B-47C2-AACE-B876A39FCD4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59" name="テキスト ボックス 658">
          <a:extLst>
            <a:ext uri="{FF2B5EF4-FFF2-40B4-BE49-F238E27FC236}">
              <a16:creationId xmlns:a16="http://schemas.microsoft.com/office/drawing/2014/main" id="{922F58DB-94F0-4CEE-8AEA-65B39288310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60" name="直線コネクタ 659">
          <a:extLst>
            <a:ext uri="{FF2B5EF4-FFF2-40B4-BE49-F238E27FC236}">
              <a16:creationId xmlns:a16="http://schemas.microsoft.com/office/drawing/2014/main" id="{F40A2709-6736-4612-899A-51334BBF4D0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61" name="テキスト ボックス 660">
          <a:extLst>
            <a:ext uri="{FF2B5EF4-FFF2-40B4-BE49-F238E27FC236}">
              <a16:creationId xmlns:a16="http://schemas.microsoft.com/office/drawing/2014/main" id="{04487E95-9167-41C1-9C5E-0E948BBAECF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62" name="直線コネクタ 661">
          <a:extLst>
            <a:ext uri="{FF2B5EF4-FFF2-40B4-BE49-F238E27FC236}">
              <a16:creationId xmlns:a16="http://schemas.microsoft.com/office/drawing/2014/main" id="{67E4CCFD-C590-4851-B25A-1934332F98B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63" name="テキスト ボックス 662">
          <a:extLst>
            <a:ext uri="{FF2B5EF4-FFF2-40B4-BE49-F238E27FC236}">
              <a16:creationId xmlns:a16="http://schemas.microsoft.com/office/drawing/2014/main" id="{856A90D8-57C2-4A98-9794-B3C47C63593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4" name="直線コネクタ 663">
          <a:extLst>
            <a:ext uri="{FF2B5EF4-FFF2-40B4-BE49-F238E27FC236}">
              <a16:creationId xmlns:a16="http://schemas.microsoft.com/office/drawing/2014/main" id="{F941573A-BB69-487D-B49F-C560C23232E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65" name="テキスト ボックス 664">
          <a:extLst>
            <a:ext uri="{FF2B5EF4-FFF2-40B4-BE49-F238E27FC236}">
              <a16:creationId xmlns:a16="http://schemas.microsoft.com/office/drawing/2014/main" id="{8040891E-7EC1-403E-94C5-635EF879D14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6" name="直線コネクタ 665">
          <a:extLst>
            <a:ext uri="{FF2B5EF4-FFF2-40B4-BE49-F238E27FC236}">
              <a16:creationId xmlns:a16="http://schemas.microsoft.com/office/drawing/2014/main" id="{A4D7D7E2-80BC-428C-90AB-2C582A97B15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7" name="テキスト ボックス 666">
          <a:extLst>
            <a:ext uri="{FF2B5EF4-FFF2-40B4-BE49-F238E27FC236}">
              <a16:creationId xmlns:a16="http://schemas.microsoft.com/office/drawing/2014/main" id="{A86D8D24-6DB5-42A3-8F1D-E182E27174E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8" name="【保健センター・保健所】&#10;一人当たり面積グラフ枠">
          <a:extLst>
            <a:ext uri="{FF2B5EF4-FFF2-40B4-BE49-F238E27FC236}">
              <a16:creationId xmlns:a16="http://schemas.microsoft.com/office/drawing/2014/main" id="{0A499A62-0D7C-4807-9BC5-BE06A7D2CFA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69" name="直線コネクタ 668">
          <a:extLst>
            <a:ext uri="{FF2B5EF4-FFF2-40B4-BE49-F238E27FC236}">
              <a16:creationId xmlns:a16="http://schemas.microsoft.com/office/drawing/2014/main" id="{BFC0B6EA-4AA3-4621-8131-D82578844E67}"/>
            </a:ext>
          </a:extLst>
        </xdr:cNvPr>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70" name="【保健センター・保健所】&#10;一人当たり面積最小値テキスト">
          <a:extLst>
            <a:ext uri="{FF2B5EF4-FFF2-40B4-BE49-F238E27FC236}">
              <a16:creationId xmlns:a16="http://schemas.microsoft.com/office/drawing/2014/main" id="{727986AA-002A-4551-A31A-F3BF9A7BCD08}"/>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71" name="直線コネクタ 670">
          <a:extLst>
            <a:ext uri="{FF2B5EF4-FFF2-40B4-BE49-F238E27FC236}">
              <a16:creationId xmlns:a16="http://schemas.microsoft.com/office/drawing/2014/main" id="{867CDCB6-CE0E-4D8C-BED4-FC27E967034F}"/>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72" name="【保健センター・保健所】&#10;一人当たり面積最大値テキスト">
          <a:extLst>
            <a:ext uri="{FF2B5EF4-FFF2-40B4-BE49-F238E27FC236}">
              <a16:creationId xmlns:a16="http://schemas.microsoft.com/office/drawing/2014/main" id="{42A18ED5-95C6-44FF-AD06-172A7B222C8D}"/>
            </a:ext>
          </a:extLst>
        </xdr:cNvPr>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73" name="直線コネクタ 672">
          <a:extLst>
            <a:ext uri="{FF2B5EF4-FFF2-40B4-BE49-F238E27FC236}">
              <a16:creationId xmlns:a16="http://schemas.microsoft.com/office/drawing/2014/main" id="{486EB67C-5C46-46BA-B536-66DDBCE92056}"/>
            </a:ext>
          </a:extLst>
        </xdr:cNvPr>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674" name="【保健センター・保健所】&#10;一人当たり面積平均値テキスト">
          <a:extLst>
            <a:ext uri="{FF2B5EF4-FFF2-40B4-BE49-F238E27FC236}">
              <a16:creationId xmlns:a16="http://schemas.microsoft.com/office/drawing/2014/main" id="{F7709722-F4E3-4248-9B09-39E83F681DB7}"/>
            </a:ext>
          </a:extLst>
        </xdr:cNvPr>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75" name="フローチャート: 判断 674">
          <a:extLst>
            <a:ext uri="{FF2B5EF4-FFF2-40B4-BE49-F238E27FC236}">
              <a16:creationId xmlns:a16="http://schemas.microsoft.com/office/drawing/2014/main" id="{BE221B04-8263-4F4E-8F6E-B76B67842847}"/>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76" name="フローチャート: 判断 675">
          <a:extLst>
            <a:ext uri="{FF2B5EF4-FFF2-40B4-BE49-F238E27FC236}">
              <a16:creationId xmlns:a16="http://schemas.microsoft.com/office/drawing/2014/main" id="{4BABF8EE-2E77-4C16-BCE2-EED5A972531C}"/>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77" name="フローチャート: 判断 676">
          <a:extLst>
            <a:ext uri="{FF2B5EF4-FFF2-40B4-BE49-F238E27FC236}">
              <a16:creationId xmlns:a16="http://schemas.microsoft.com/office/drawing/2014/main" id="{0516CBD9-627A-453D-8756-1BCBCA014374}"/>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78" name="フローチャート: 判断 677">
          <a:extLst>
            <a:ext uri="{FF2B5EF4-FFF2-40B4-BE49-F238E27FC236}">
              <a16:creationId xmlns:a16="http://schemas.microsoft.com/office/drawing/2014/main" id="{4EE08592-CA69-4643-81CA-36EAF53E049A}"/>
            </a:ext>
          </a:extLst>
        </xdr:cNvPr>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79" name="フローチャート: 判断 678">
          <a:extLst>
            <a:ext uri="{FF2B5EF4-FFF2-40B4-BE49-F238E27FC236}">
              <a16:creationId xmlns:a16="http://schemas.microsoft.com/office/drawing/2014/main" id="{6C936C24-DF47-49A5-B6E3-A59FF4611AD7}"/>
            </a:ext>
          </a:extLst>
        </xdr:cNvPr>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0" name="テキスト ボックス 679">
          <a:extLst>
            <a:ext uri="{FF2B5EF4-FFF2-40B4-BE49-F238E27FC236}">
              <a16:creationId xmlns:a16="http://schemas.microsoft.com/office/drawing/2014/main" id="{4F5DF127-F674-43D9-BB15-35D68DF495F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1" name="テキスト ボックス 680">
          <a:extLst>
            <a:ext uri="{FF2B5EF4-FFF2-40B4-BE49-F238E27FC236}">
              <a16:creationId xmlns:a16="http://schemas.microsoft.com/office/drawing/2014/main" id="{6F14D819-AEB8-479D-BEB9-3C0389B0749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2" name="テキスト ボックス 681">
          <a:extLst>
            <a:ext uri="{FF2B5EF4-FFF2-40B4-BE49-F238E27FC236}">
              <a16:creationId xmlns:a16="http://schemas.microsoft.com/office/drawing/2014/main" id="{7B384B08-621E-4378-AF49-E2D10119801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3" name="テキスト ボックス 682">
          <a:extLst>
            <a:ext uri="{FF2B5EF4-FFF2-40B4-BE49-F238E27FC236}">
              <a16:creationId xmlns:a16="http://schemas.microsoft.com/office/drawing/2014/main" id="{0AE0C8F2-2AE8-4232-BA67-98E3D45B828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4" name="テキスト ボックス 683">
          <a:extLst>
            <a:ext uri="{FF2B5EF4-FFF2-40B4-BE49-F238E27FC236}">
              <a16:creationId xmlns:a16="http://schemas.microsoft.com/office/drawing/2014/main" id="{F39C6255-92B9-40FD-843F-209C3378521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90170</xdr:rowOff>
    </xdr:from>
    <xdr:to>
      <xdr:col>116</xdr:col>
      <xdr:colOff>114300</xdr:colOff>
      <xdr:row>64</xdr:row>
      <xdr:rowOff>20320</xdr:rowOff>
    </xdr:to>
    <xdr:sp macro="" textlink="">
      <xdr:nvSpPr>
        <xdr:cNvPr id="685" name="楕円 684">
          <a:extLst>
            <a:ext uri="{FF2B5EF4-FFF2-40B4-BE49-F238E27FC236}">
              <a16:creationId xmlns:a16="http://schemas.microsoft.com/office/drawing/2014/main" id="{30413F9D-10F4-49C6-9849-FC24B71751FC}"/>
            </a:ext>
          </a:extLst>
        </xdr:cNvPr>
        <xdr:cNvSpPr/>
      </xdr:nvSpPr>
      <xdr:spPr>
        <a:xfrm>
          <a:off x="221107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5097</xdr:rowOff>
    </xdr:from>
    <xdr:ext cx="469744" cy="259045"/>
    <xdr:sp macro="" textlink="">
      <xdr:nvSpPr>
        <xdr:cNvPr id="686" name="【保健センター・保健所】&#10;一人当たり面積該当値テキスト">
          <a:extLst>
            <a:ext uri="{FF2B5EF4-FFF2-40B4-BE49-F238E27FC236}">
              <a16:creationId xmlns:a16="http://schemas.microsoft.com/office/drawing/2014/main" id="{B913693B-5796-4EE0-8F31-75C4704591C8}"/>
            </a:ext>
          </a:extLst>
        </xdr:cNvPr>
        <xdr:cNvSpPr txBox="1"/>
      </xdr:nvSpPr>
      <xdr:spPr>
        <a:xfrm>
          <a:off x="22199600" y="1080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93980</xdr:rowOff>
    </xdr:from>
    <xdr:to>
      <xdr:col>112</xdr:col>
      <xdr:colOff>38100</xdr:colOff>
      <xdr:row>64</xdr:row>
      <xdr:rowOff>24130</xdr:rowOff>
    </xdr:to>
    <xdr:sp macro="" textlink="">
      <xdr:nvSpPr>
        <xdr:cNvPr id="687" name="楕円 686">
          <a:extLst>
            <a:ext uri="{FF2B5EF4-FFF2-40B4-BE49-F238E27FC236}">
              <a16:creationId xmlns:a16="http://schemas.microsoft.com/office/drawing/2014/main" id="{8E74C02C-381D-445C-8896-24E6D306901B}"/>
            </a:ext>
          </a:extLst>
        </xdr:cNvPr>
        <xdr:cNvSpPr/>
      </xdr:nvSpPr>
      <xdr:spPr>
        <a:xfrm>
          <a:off x="21272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140970</xdr:rowOff>
    </xdr:from>
    <xdr:to>
      <xdr:col>116</xdr:col>
      <xdr:colOff>63500</xdr:colOff>
      <xdr:row>63</xdr:row>
      <xdr:rowOff>144780</xdr:rowOff>
    </xdr:to>
    <xdr:cxnSp macro="">
      <xdr:nvCxnSpPr>
        <xdr:cNvPr id="688" name="直線コネクタ 687">
          <a:extLst>
            <a:ext uri="{FF2B5EF4-FFF2-40B4-BE49-F238E27FC236}">
              <a16:creationId xmlns:a16="http://schemas.microsoft.com/office/drawing/2014/main" id="{8D8389F6-5DDF-418C-ADA5-E973FECE6726}"/>
            </a:ext>
          </a:extLst>
        </xdr:cNvPr>
        <xdr:cNvCxnSpPr/>
      </xdr:nvCxnSpPr>
      <xdr:spPr>
        <a:xfrm flipV="1">
          <a:off x="21323300" y="109423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139700</xdr:rowOff>
    </xdr:from>
    <xdr:to>
      <xdr:col>107</xdr:col>
      <xdr:colOff>101600</xdr:colOff>
      <xdr:row>61</xdr:row>
      <xdr:rowOff>69850</xdr:rowOff>
    </xdr:to>
    <xdr:sp macro="" textlink="">
      <xdr:nvSpPr>
        <xdr:cNvPr id="689" name="楕円 688">
          <a:extLst>
            <a:ext uri="{FF2B5EF4-FFF2-40B4-BE49-F238E27FC236}">
              <a16:creationId xmlns:a16="http://schemas.microsoft.com/office/drawing/2014/main" id="{A60E7F68-0F9C-483D-99FF-CE16BCBA340F}"/>
            </a:ext>
          </a:extLst>
        </xdr:cNvPr>
        <xdr:cNvSpPr/>
      </xdr:nvSpPr>
      <xdr:spPr>
        <a:xfrm>
          <a:off x="20383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19050</xdr:rowOff>
    </xdr:from>
    <xdr:to>
      <xdr:col>111</xdr:col>
      <xdr:colOff>177800</xdr:colOff>
      <xdr:row>63</xdr:row>
      <xdr:rowOff>144780</xdr:rowOff>
    </xdr:to>
    <xdr:cxnSp macro="">
      <xdr:nvCxnSpPr>
        <xdr:cNvPr id="690" name="直線コネクタ 689">
          <a:extLst>
            <a:ext uri="{FF2B5EF4-FFF2-40B4-BE49-F238E27FC236}">
              <a16:creationId xmlns:a16="http://schemas.microsoft.com/office/drawing/2014/main" id="{B8642CB2-884F-4852-9E4B-AC9BF9CDBD4B}"/>
            </a:ext>
          </a:extLst>
        </xdr:cNvPr>
        <xdr:cNvCxnSpPr/>
      </xdr:nvCxnSpPr>
      <xdr:spPr>
        <a:xfrm>
          <a:off x="20434300" y="10477500"/>
          <a:ext cx="889000" cy="46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143510</xdr:rowOff>
    </xdr:from>
    <xdr:to>
      <xdr:col>102</xdr:col>
      <xdr:colOff>165100</xdr:colOff>
      <xdr:row>61</xdr:row>
      <xdr:rowOff>73660</xdr:rowOff>
    </xdr:to>
    <xdr:sp macro="" textlink="">
      <xdr:nvSpPr>
        <xdr:cNvPr id="691" name="楕円 690">
          <a:extLst>
            <a:ext uri="{FF2B5EF4-FFF2-40B4-BE49-F238E27FC236}">
              <a16:creationId xmlns:a16="http://schemas.microsoft.com/office/drawing/2014/main" id="{8BB42B6B-8E92-4F31-B0BB-BAB814C92B63}"/>
            </a:ext>
          </a:extLst>
        </xdr:cNvPr>
        <xdr:cNvSpPr/>
      </xdr:nvSpPr>
      <xdr:spPr>
        <a:xfrm>
          <a:off x="19494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19050</xdr:rowOff>
    </xdr:from>
    <xdr:to>
      <xdr:col>107</xdr:col>
      <xdr:colOff>50800</xdr:colOff>
      <xdr:row>61</xdr:row>
      <xdr:rowOff>22860</xdr:rowOff>
    </xdr:to>
    <xdr:cxnSp macro="">
      <xdr:nvCxnSpPr>
        <xdr:cNvPr id="692" name="直線コネクタ 691">
          <a:extLst>
            <a:ext uri="{FF2B5EF4-FFF2-40B4-BE49-F238E27FC236}">
              <a16:creationId xmlns:a16="http://schemas.microsoft.com/office/drawing/2014/main" id="{B3790744-3A1F-43D1-B723-461F8D08E4A8}"/>
            </a:ext>
          </a:extLst>
        </xdr:cNvPr>
        <xdr:cNvCxnSpPr/>
      </xdr:nvCxnSpPr>
      <xdr:spPr>
        <a:xfrm flipV="1">
          <a:off x="19545300" y="104775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147320</xdr:rowOff>
    </xdr:from>
    <xdr:to>
      <xdr:col>98</xdr:col>
      <xdr:colOff>38100</xdr:colOff>
      <xdr:row>61</xdr:row>
      <xdr:rowOff>77470</xdr:rowOff>
    </xdr:to>
    <xdr:sp macro="" textlink="">
      <xdr:nvSpPr>
        <xdr:cNvPr id="693" name="楕円 692">
          <a:extLst>
            <a:ext uri="{FF2B5EF4-FFF2-40B4-BE49-F238E27FC236}">
              <a16:creationId xmlns:a16="http://schemas.microsoft.com/office/drawing/2014/main" id="{9EA952A2-E4F3-4982-B322-167BE5A837AE}"/>
            </a:ext>
          </a:extLst>
        </xdr:cNvPr>
        <xdr:cNvSpPr/>
      </xdr:nvSpPr>
      <xdr:spPr>
        <a:xfrm>
          <a:off x="18605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22860</xdr:rowOff>
    </xdr:from>
    <xdr:to>
      <xdr:col>102</xdr:col>
      <xdr:colOff>114300</xdr:colOff>
      <xdr:row>61</xdr:row>
      <xdr:rowOff>26670</xdr:rowOff>
    </xdr:to>
    <xdr:cxnSp macro="">
      <xdr:nvCxnSpPr>
        <xdr:cNvPr id="694" name="直線コネクタ 693">
          <a:extLst>
            <a:ext uri="{FF2B5EF4-FFF2-40B4-BE49-F238E27FC236}">
              <a16:creationId xmlns:a16="http://schemas.microsoft.com/office/drawing/2014/main" id="{573FEAA9-9507-4556-BD79-FA9D652C1963}"/>
            </a:ext>
          </a:extLst>
        </xdr:cNvPr>
        <xdr:cNvCxnSpPr/>
      </xdr:nvCxnSpPr>
      <xdr:spPr>
        <a:xfrm flipV="1">
          <a:off x="18656300" y="104813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17797</xdr:rowOff>
    </xdr:from>
    <xdr:ext cx="469744" cy="259045"/>
    <xdr:sp macro="" textlink="">
      <xdr:nvSpPr>
        <xdr:cNvPr id="695" name="n_1aveValue【保健センター・保健所】&#10;一人当たり面積">
          <a:extLst>
            <a:ext uri="{FF2B5EF4-FFF2-40B4-BE49-F238E27FC236}">
              <a16:creationId xmlns:a16="http://schemas.microsoft.com/office/drawing/2014/main" id="{51D1C904-8024-4E83-B889-41A339141832}"/>
            </a:ext>
          </a:extLst>
        </xdr:cNvPr>
        <xdr:cNvSpPr txBox="1"/>
      </xdr:nvSpPr>
      <xdr:spPr>
        <a:xfrm>
          <a:off x="210757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163847</xdr:rowOff>
    </xdr:from>
    <xdr:ext cx="469744" cy="259045"/>
    <xdr:sp macro="" textlink="">
      <xdr:nvSpPr>
        <xdr:cNvPr id="696" name="n_2aveValue【保健センター・保健所】&#10;一人当たり面積">
          <a:extLst>
            <a:ext uri="{FF2B5EF4-FFF2-40B4-BE49-F238E27FC236}">
              <a16:creationId xmlns:a16="http://schemas.microsoft.com/office/drawing/2014/main" id="{E3D6EA16-7C01-4191-B947-CCCAA27FC938}"/>
            </a:ext>
          </a:extLst>
        </xdr:cNvPr>
        <xdr:cNvSpPr txBox="1"/>
      </xdr:nvSpPr>
      <xdr:spPr>
        <a:xfrm>
          <a:off x="20199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167657</xdr:rowOff>
    </xdr:from>
    <xdr:ext cx="469744" cy="259045"/>
    <xdr:sp macro="" textlink="">
      <xdr:nvSpPr>
        <xdr:cNvPr id="697" name="n_3aveValue【保健センター・保健所】&#10;一人当たり面積">
          <a:extLst>
            <a:ext uri="{FF2B5EF4-FFF2-40B4-BE49-F238E27FC236}">
              <a16:creationId xmlns:a16="http://schemas.microsoft.com/office/drawing/2014/main" id="{D53D301D-386B-46EB-8AA7-2535F3B30A1A}"/>
            </a:ext>
          </a:extLst>
        </xdr:cNvPr>
        <xdr:cNvSpPr txBox="1"/>
      </xdr:nvSpPr>
      <xdr:spPr>
        <a:xfrm>
          <a:off x="19310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140987</xdr:rowOff>
    </xdr:from>
    <xdr:ext cx="469744" cy="259045"/>
    <xdr:sp macro="" textlink="">
      <xdr:nvSpPr>
        <xdr:cNvPr id="698" name="n_4aveValue【保健センター・保健所】&#10;一人当たり面積">
          <a:extLst>
            <a:ext uri="{FF2B5EF4-FFF2-40B4-BE49-F238E27FC236}">
              <a16:creationId xmlns:a16="http://schemas.microsoft.com/office/drawing/2014/main" id="{C9975B4E-F111-43DA-9A3C-848D0852C92B}"/>
            </a:ext>
          </a:extLst>
        </xdr:cNvPr>
        <xdr:cNvSpPr txBox="1"/>
      </xdr:nvSpPr>
      <xdr:spPr>
        <a:xfrm>
          <a:off x="18421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15257</xdr:rowOff>
    </xdr:from>
    <xdr:ext cx="469744" cy="259045"/>
    <xdr:sp macro="" textlink="">
      <xdr:nvSpPr>
        <xdr:cNvPr id="699" name="n_1mainValue【保健センター・保健所】&#10;一人当たり面積">
          <a:extLst>
            <a:ext uri="{FF2B5EF4-FFF2-40B4-BE49-F238E27FC236}">
              <a16:creationId xmlns:a16="http://schemas.microsoft.com/office/drawing/2014/main" id="{E77124BC-6E39-40D7-A736-534A82D648D8}"/>
            </a:ext>
          </a:extLst>
        </xdr:cNvPr>
        <xdr:cNvSpPr txBox="1"/>
      </xdr:nvSpPr>
      <xdr:spPr>
        <a:xfrm>
          <a:off x="21075727"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86377</xdr:rowOff>
    </xdr:from>
    <xdr:ext cx="469744" cy="259045"/>
    <xdr:sp macro="" textlink="">
      <xdr:nvSpPr>
        <xdr:cNvPr id="700" name="n_2mainValue【保健センター・保健所】&#10;一人当たり面積">
          <a:extLst>
            <a:ext uri="{FF2B5EF4-FFF2-40B4-BE49-F238E27FC236}">
              <a16:creationId xmlns:a16="http://schemas.microsoft.com/office/drawing/2014/main" id="{D5AE4E73-AEAA-433B-93A8-FD4BB3A40284}"/>
            </a:ext>
          </a:extLst>
        </xdr:cNvPr>
        <xdr:cNvSpPr txBox="1"/>
      </xdr:nvSpPr>
      <xdr:spPr>
        <a:xfrm>
          <a:off x="201994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90187</xdr:rowOff>
    </xdr:from>
    <xdr:ext cx="469744" cy="259045"/>
    <xdr:sp macro="" textlink="">
      <xdr:nvSpPr>
        <xdr:cNvPr id="701" name="n_3mainValue【保健センター・保健所】&#10;一人当たり面積">
          <a:extLst>
            <a:ext uri="{FF2B5EF4-FFF2-40B4-BE49-F238E27FC236}">
              <a16:creationId xmlns:a16="http://schemas.microsoft.com/office/drawing/2014/main" id="{BF3F2D01-EA67-4BA5-969A-1AC43C450C75}"/>
            </a:ext>
          </a:extLst>
        </xdr:cNvPr>
        <xdr:cNvSpPr txBox="1"/>
      </xdr:nvSpPr>
      <xdr:spPr>
        <a:xfrm>
          <a:off x="1931042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93997</xdr:rowOff>
    </xdr:from>
    <xdr:ext cx="469744" cy="259045"/>
    <xdr:sp macro="" textlink="">
      <xdr:nvSpPr>
        <xdr:cNvPr id="702" name="n_4mainValue【保健センター・保健所】&#10;一人当たり面積">
          <a:extLst>
            <a:ext uri="{FF2B5EF4-FFF2-40B4-BE49-F238E27FC236}">
              <a16:creationId xmlns:a16="http://schemas.microsoft.com/office/drawing/2014/main" id="{0B6DFF92-888F-4808-88E7-5DFB4EB240C4}"/>
            </a:ext>
          </a:extLst>
        </xdr:cNvPr>
        <xdr:cNvSpPr txBox="1"/>
      </xdr:nvSpPr>
      <xdr:spPr>
        <a:xfrm>
          <a:off x="18421427"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3" name="正方形/長方形 702">
          <a:extLst>
            <a:ext uri="{FF2B5EF4-FFF2-40B4-BE49-F238E27FC236}">
              <a16:creationId xmlns:a16="http://schemas.microsoft.com/office/drawing/2014/main" id="{B7C8721F-72E9-4E01-A58F-90FB8E1E0FD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4" name="正方形/長方形 703">
          <a:extLst>
            <a:ext uri="{FF2B5EF4-FFF2-40B4-BE49-F238E27FC236}">
              <a16:creationId xmlns:a16="http://schemas.microsoft.com/office/drawing/2014/main" id="{A67D3196-B889-45D3-9052-56385188EAA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5" name="正方形/長方形 704">
          <a:extLst>
            <a:ext uri="{FF2B5EF4-FFF2-40B4-BE49-F238E27FC236}">
              <a16:creationId xmlns:a16="http://schemas.microsoft.com/office/drawing/2014/main" id="{F9B8A7A5-3718-48D8-A4CF-AF0C71DFB75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6" name="正方形/長方形 705">
          <a:extLst>
            <a:ext uri="{FF2B5EF4-FFF2-40B4-BE49-F238E27FC236}">
              <a16:creationId xmlns:a16="http://schemas.microsoft.com/office/drawing/2014/main" id="{85228EC2-5DEA-45EA-ADC0-E52B84E219A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7" name="正方形/長方形 706">
          <a:extLst>
            <a:ext uri="{FF2B5EF4-FFF2-40B4-BE49-F238E27FC236}">
              <a16:creationId xmlns:a16="http://schemas.microsoft.com/office/drawing/2014/main" id="{33E2AF3E-5597-4298-9EE7-91D69A63BFC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8" name="正方形/長方形 707">
          <a:extLst>
            <a:ext uri="{FF2B5EF4-FFF2-40B4-BE49-F238E27FC236}">
              <a16:creationId xmlns:a16="http://schemas.microsoft.com/office/drawing/2014/main" id="{2B899B4B-C24F-483F-9B12-67EE46D6E26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9" name="正方形/長方形 708">
          <a:extLst>
            <a:ext uri="{FF2B5EF4-FFF2-40B4-BE49-F238E27FC236}">
              <a16:creationId xmlns:a16="http://schemas.microsoft.com/office/drawing/2014/main" id="{10FF90E7-15E1-49DC-BED3-D3AEB2B4582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0" name="正方形/長方形 709">
          <a:extLst>
            <a:ext uri="{FF2B5EF4-FFF2-40B4-BE49-F238E27FC236}">
              <a16:creationId xmlns:a16="http://schemas.microsoft.com/office/drawing/2014/main" id="{7D612555-6E6E-4B24-911F-46631E34DB2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1" name="テキスト ボックス 710">
          <a:extLst>
            <a:ext uri="{FF2B5EF4-FFF2-40B4-BE49-F238E27FC236}">
              <a16:creationId xmlns:a16="http://schemas.microsoft.com/office/drawing/2014/main" id="{1BF084A2-DC59-4A71-90EB-BFD778FB82C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2" name="直線コネクタ 711">
          <a:extLst>
            <a:ext uri="{FF2B5EF4-FFF2-40B4-BE49-F238E27FC236}">
              <a16:creationId xmlns:a16="http://schemas.microsoft.com/office/drawing/2014/main" id="{5343D7BE-C67D-4D47-BDA5-4BFF41159B8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3" name="テキスト ボックス 712">
          <a:extLst>
            <a:ext uri="{FF2B5EF4-FFF2-40B4-BE49-F238E27FC236}">
              <a16:creationId xmlns:a16="http://schemas.microsoft.com/office/drawing/2014/main" id="{D14DAF0F-CEC3-4D4A-91FD-92F4F5EC308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14" name="直線コネクタ 713">
          <a:extLst>
            <a:ext uri="{FF2B5EF4-FFF2-40B4-BE49-F238E27FC236}">
              <a16:creationId xmlns:a16="http://schemas.microsoft.com/office/drawing/2014/main" id="{97538348-2203-4A16-B859-96EA9F2E7AB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15" name="テキスト ボックス 714">
          <a:extLst>
            <a:ext uri="{FF2B5EF4-FFF2-40B4-BE49-F238E27FC236}">
              <a16:creationId xmlns:a16="http://schemas.microsoft.com/office/drawing/2014/main" id="{E085EBD6-A099-489D-9E25-FE60EB99C7EC}"/>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16" name="直線コネクタ 715">
          <a:extLst>
            <a:ext uri="{FF2B5EF4-FFF2-40B4-BE49-F238E27FC236}">
              <a16:creationId xmlns:a16="http://schemas.microsoft.com/office/drawing/2014/main" id="{60EB2873-A619-4771-89DE-E526C0E1787B}"/>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17" name="テキスト ボックス 716">
          <a:extLst>
            <a:ext uri="{FF2B5EF4-FFF2-40B4-BE49-F238E27FC236}">
              <a16:creationId xmlns:a16="http://schemas.microsoft.com/office/drawing/2014/main" id="{060F9758-98D6-48B2-971C-551E7892296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18" name="直線コネクタ 717">
          <a:extLst>
            <a:ext uri="{FF2B5EF4-FFF2-40B4-BE49-F238E27FC236}">
              <a16:creationId xmlns:a16="http://schemas.microsoft.com/office/drawing/2014/main" id="{115656D8-E7E9-4D56-BFB3-D40E940C5AD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19" name="テキスト ボックス 718">
          <a:extLst>
            <a:ext uri="{FF2B5EF4-FFF2-40B4-BE49-F238E27FC236}">
              <a16:creationId xmlns:a16="http://schemas.microsoft.com/office/drawing/2014/main" id="{2CC7D666-588F-405B-85BF-6DC97E121C61}"/>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0" name="直線コネクタ 719">
          <a:extLst>
            <a:ext uri="{FF2B5EF4-FFF2-40B4-BE49-F238E27FC236}">
              <a16:creationId xmlns:a16="http://schemas.microsoft.com/office/drawing/2014/main" id="{09EBEEF1-90B9-41A6-9A81-A94C0B2058B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21" name="テキスト ボックス 720">
          <a:extLst>
            <a:ext uri="{FF2B5EF4-FFF2-40B4-BE49-F238E27FC236}">
              <a16:creationId xmlns:a16="http://schemas.microsoft.com/office/drawing/2014/main" id="{B83008C1-C9DF-452C-B52F-7145D1E6E85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22" name="直線コネクタ 721">
          <a:extLst>
            <a:ext uri="{FF2B5EF4-FFF2-40B4-BE49-F238E27FC236}">
              <a16:creationId xmlns:a16="http://schemas.microsoft.com/office/drawing/2014/main" id="{5225741B-4CDC-44C5-B2D3-7CF61FDDCB3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23" name="テキスト ボックス 722">
          <a:extLst>
            <a:ext uri="{FF2B5EF4-FFF2-40B4-BE49-F238E27FC236}">
              <a16:creationId xmlns:a16="http://schemas.microsoft.com/office/drawing/2014/main" id="{4E89C398-E1DE-4E0C-9C6C-A8E1E139DB8A}"/>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4" name="直線コネクタ 723">
          <a:extLst>
            <a:ext uri="{FF2B5EF4-FFF2-40B4-BE49-F238E27FC236}">
              <a16:creationId xmlns:a16="http://schemas.microsoft.com/office/drawing/2014/main" id="{1850D697-06C4-4161-AB19-1D1B5C8D451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25" name="テキスト ボックス 724">
          <a:extLst>
            <a:ext uri="{FF2B5EF4-FFF2-40B4-BE49-F238E27FC236}">
              <a16:creationId xmlns:a16="http://schemas.microsoft.com/office/drawing/2014/main" id="{740BEA6C-65F2-4FE4-AC68-47660DE6316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26" name="【消防施設】&#10;有形固定資産減価償却率グラフ枠">
          <a:extLst>
            <a:ext uri="{FF2B5EF4-FFF2-40B4-BE49-F238E27FC236}">
              <a16:creationId xmlns:a16="http://schemas.microsoft.com/office/drawing/2014/main" id="{C25C06DF-82FF-4072-BD01-C7BB9C3B972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27" name="直線コネクタ 726">
          <a:extLst>
            <a:ext uri="{FF2B5EF4-FFF2-40B4-BE49-F238E27FC236}">
              <a16:creationId xmlns:a16="http://schemas.microsoft.com/office/drawing/2014/main" id="{0DCA499F-6B13-4750-90DF-DD6E76C04F0D}"/>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28" name="【消防施設】&#10;有形固定資産減価償却率最小値テキスト">
          <a:extLst>
            <a:ext uri="{FF2B5EF4-FFF2-40B4-BE49-F238E27FC236}">
              <a16:creationId xmlns:a16="http://schemas.microsoft.com/office/drawing/2014/main" id="{EF976B0B-D835-4162-B7D1-FEA5759B478F}"/>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29" name="直線コネクタ 728">
          <a:extLst>
            <a:ext uri="{FF2B5EF4-FFF2-40B4-BE49-F238E27FC236}">
              <a16:creationId xmlns:a16="http://schemas.microsoft.com/office/drawing/2014/main" id="{D7871AD5-461B-4164-94D3-2B92715DA3BB}"/>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30" name="【消防施設】&#10;有形固定資産減価償却率最大値テキスト">
          <a:extLst>
            <a:ext uri="{FF2B5EF4-FFF2-40B4-BE49-F238E27FC236}">
              <a16:creationId xmlns:a16="http://schemas.microsoft.com/office/drawing/2014/main" id="{DC93549E-5DAC-416E-940A-5DA4C89A88FC}"/>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31" name="直線コネクタ 730">
          <a:extLst>
            <a:ext uri="{FF2B5EF4-FFF2-40B4-BE49-F238E27FC236}">
              <a16:creationId xmlns:a16="http://schemas.microsoft.com/office/drawing/2014/main" id="{732C3FB1-1850-4426-9290-3AE16AA3358F}"/>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732" name="【消防施設】&#10;有形固定資産減価償却率平均値テキスト">
          <a:extLst>
            <a:ext uri="{FF2B5EF4-FFF2-40B4-BE49-F238E27FC236}">
              <a16:creationId xmlns:a16="http://schemas.microsoft.com/office/drawing/2014/main" id="{2666EF50-1D2A-461B-A853-4BC7888452B6}"/>
            </a:ext>
          </a:extLst>
        </xdr:cNvPr>
        <xdr:cNvSpPr txBox="1"/>
      </xdr:nvSpPr>
      <xdr:spPr>
        <a:xfrm>
          <a:off x="16357600" y="1407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33" name="フローチャート: 判断 732">
          <a:extLst>
            <a:ext uri="{FF2B5EF4-FFF2-40B4-BE49-F238E27FC236}">
              <a16:creationId xmlns:a16="http://schemas.microsoft.com/office/drawing/2014/main" id="{8C15D350-43B3-4D13-9E26-1E6B59F13A13}"/>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34" name="フローチャート: 判断 733">
          <a:extLst>
            <a:ext uri="{FF2B5EF4-FFF2-40B4-BE49-F238E27FC236}">
              <a16:creationId xmlns:a16="http://schemas.microsoft.com/office/drawing/2014/main" id="{057A58DC-3D6D-49D3-9D33-AAE5909B2376}"/>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35" name="フローチャート: 判断 734">
          <a:extLst>
            <a:ext uri="{FF2B5EF4-FFF2-40B4-BE49-F238E27FC236}">
              <a16:creationId xmlns:a16="http://schemas.microsoft.com/office/drawing/2014/main" id="{5D4C3FA4-3F0F-43D2-A983-B222472D2339}"/>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36" name="フローチャート: 判断 735">
          <a:extLst>
            <a:ext uri="{FF2B5EF4-FFF2-40B4-BE49-F238E27FC236}">
              <a16:creationId xmlns:a16="http://schemas.microsoft.com/office/drawing/2014/main" id="{592542B7-9A09-4408-8BC3-E41F43BA2CC1}"/>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37" name="フローチャート: 判断 736">
          <a:extLst>
            <a:ext uri="{FF2B5EF4-FFF2-40B4-BE49-F238E27FC236}">
              <a16:creationId xmlns:a16="http://schemas.microsoft.com/office/drawing/2014/main" id="{50622764-71A6-4FDC-8D1C-260238EC0BEC}"/>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8" name="テキスト ボックス 737">
          <a:extLst>
            <a:ext uri="{FF2B5EF4-FFF2-40B4-BE49-F238E27FC236}">
              <a16:creationId xmlns:a16="http://schemas.microsoft.com/office/drawing/2014/main" id="{1391342B-8EEB-4CEB-A965-98B28F65A12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9" name="テキスト ボックス 738">
          <a:extLst>
            <a:ext uri="{FF2B5EF4-FFF2-40B4-BE49-F238E27FC236}">
              <a16:creationId xmlns:a16="http://schemas.microsoft.com/office/drawing/2014/main" id="{C3E3F61D-13C6-4E96-B638-4DC6FC478EB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0" name="テキスト ボックス 739">
          <a:extLst>
            <a:ext uri="{FF2B5EF4-FFF2-40B4-BE49-F238E27FC236}">
              <a16:creationId xmlns:a16="http://schemas.microsoft.com/office/drawing/2014/main" id="{2A6BFCDC-9910-48AD-A3CA-AFC34B8431E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1" name="テキスト ボックス 740">
          <a:extLst>
            <a:ext uri="{FF2B5EF4-FFF2-40B4-BE49-F238E27FC236}">
              <a16:creationId xmlns:a16="http://schemas.microsoft.com/office/drawing/2014/main" id="{9881A53B-871C-44BE-94BD-2B0B5000A12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2" name="テキスト ボックス 741">
          <a:extLst>
            <a:ext uri="{FF2B5EF4-FFF2-40B4-BE49-F238E27FC236}">
              <a16:creationId xmlns:a16="http://schemas.microsoft.com/office/drawing/2014/main" id="{90BA776B-ABBA-417C-86B1-3E271D8A382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12064</xdr:rowOff>
    </xdr:from>
    <xdr:to>
      <xdr:col>85</xdr:col>
      <xdr:colOff>177800</xdr:colOff>
      <xdr:row>82</xdr:row>
      <xdr:rowOff>113664</xdr:rowOff>
    </xdr:to>
    <xdr:sp macro="" textlink="">
      <xdr:nvSpPr>
        <xdr:cNvPr id="743" name="楕円 742">
          <a:extLst>
            <a:ext uri="{FF2B5EF4-FFF2-40B4-BE49-F238E27FC236}">
              <a16:creationId xmlns:a16="http://schemas.microsoft.com/office/drawing/2014/main" id="{A1FFE9B1-62EC-420B-9966-918D36F57C71}"/>
            </a:ext>
          </a:extLst>
        </xdr:cNvPr>
        <xdr:cNvSpPr/>
      </xdr:nvSpPr>
      <xdr:spPr>
        <a:xfrm>
          <a:off x="162687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34941</xdr:rowOff>
    </xdr:from>
    <xdr:ext cx="405111" cy="259045"/>
    <xdr:sp macro="" textlink="">
      <xdr:nvSpPr>
        <xdr:cNvPr id="744" name="【消防施設】&#10;有形固定資産減価償却率該当値テキスト">
          <a:extLst>
            <a:ext uri="{FF2B5EF4-FFF2-40B4-BE49-F238E27FC236}">
              <a16:creationId xmlns:a16="http://schemas.microsoft.com/office/drawing/2014/main" id="{DECB9AE6-6829-406E-A5A7-D46AFD37FFB5}"/>
            </a:ext>
          </a:extLst>
        </xdr:cNvPr>
        <xdr:cNvSpPr txBox="1"/>
      </xdr:nvSpPr>
      <xdr:spPr>
        <a:xfrm>
          <a:off x="16357600" y="1392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137795</xdr:rowOff>
    </xdr:from>
    <xdr:to>
      <xdr:col>81</xdr:col>
      <xdr:colOff>101600</xdr:colOff>
      <xdr:row>82</xdr:row>
      <xdr:rowOff>67945</xdr:rowOff>
    </xdr:to>
    <xdr:sp macro="" textlink="">
      <xdr:nvSpPr>
        <xdr:cNvPr id="745" name="楕円 744">
          <a:extLst>
            <a:ext uri="{FF2B5EF4-FFF2-40B4-BE49-F238E27FC236}">
              <a16:creationId xmlns:a16="http://schemas.microsoft.com/office/drawing/2014/main" id="{F7F85670-6222-480E-B64F-B2BDA60C016D}"/>
            </a:ext>
          </a:extLst>
        </xdr:cNvPr>
        <xdr:cNvSpPr/>
      </xdr:nvSpPr>
      <xdr:spPr>
        <a:xfrm>
          <a:off x="15430500" y="140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17145</xdr:rowOff>
    </xdr:from>
    <xdr:to>
      <xdr:col>85</xdr:col>
      <xdr:colOff>127000</xdr:colOff>
      <xdr:row>82</xdr:row>
      <xdr:rowOff>62864</xdr:rowOff>
    </xdr:to>
    <xdr:cxnSp macro="">
      <xdr:nvCxnSpPr>
        <xdr:cNvPr id="746" name="直線コネクタ 745">
          <a:extLst>
            <a:ext uri="{FF2B5EF4-FFF2-40B4-BE49-F238E27FC236}">
              <a16:creationId xmlns:a16="http://schemas.microsoft.com/office/drawing/2014/main" id="{BADEFD54-3B5C-4B19-B436-421EA292F0E2}"/>
            </a:ext>
          </a:extLst>
        </xdr:cNvPr>
        <xdr:cNvCxnSpPr/>
      </xdr:nvCxnSpPr>
      <xdr:spPr>
        <a:xfrm>
          <a:off x="15481300" y="14076045"/>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48261</xdr:rowOff>
    </xdr:from>
    <xdr:to>
      <xdr:col>76</xdr:col>
      <xdr:colOff>165100</xdr:colOff>
      <xdr:row>81</xdr:row>
      <xdr:rowOff>149861</xdr:rowOff>
    </xdr:to>
    <xdr:sp macro="" textlink="">
      <xdr:nvSpPr>
        <xdr:cNvPr id="747" name="楕円 746">
          <a:extLst>
            <a:ext uri="{FF2B5EF4-FFF2-40B4-BE49-F238E27FC236}">
              <a16:creationId xmlns:a16="http://schemas.microsoft.com/office/drawing/2014/main" id="{7669E4AD-5703-483B-8A8E-FE983CAD298C}"/>
            </a:ext>
          </a:extLst>
        </xdr:cNvPr>
        <xdr:cNvSpPr/>
      </xdr:nvSpPr>
      <xdr:spPr>
        <a:xfrm>
          <a:off x="14541500" y="139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99061</xdr:rowOff>
    </xdr:from>
    <xdr:to>
      <xdr:col>81</xdr:col>
      <xdr:colOff>50800</xdr:colOff>
      <xdr:row>82</xdr:row>
      <xdr:rowOff>17145</xdr:rowOff>
    </xdr:to>
    <xdr:cxnSp macro="">
      <xdr:nvCxnSpPr>
        <xdr:cNvPr id="748" name="直線コネクタ 747">
          <a:extLst>
            <a:ext uri="{FF2B5EF4-FFF2-40B4-BE49-F238E27FC236}">
              <a16:creationId xmlns:a16="http://schemas.microsoft.com/office/drawing/2014/main" id="{2DC0D5D7-4EAE-45E9-8EAB-CD445ECA2ADE}"/>
            </a:ext>
          </a:extLst>
        </xdr:cNvPr>
        <xdr:cNvCxnSpPr/>
      </xdr:nvCxnSpPr>
      <xdr:spPr>
        <a:xfrm>
          <a:off x="14592300" y="13986511"/>
          <a:ext cx="889000" cy="8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162561</xdr:rowOff>
    </xdr:from>
    <xdr:to>
      <xdr:col>72</xdr:col>
      <xdr:colOff>38100</xdr:colOff>
      <xdr:row>81</xdr:row>
      <xdr:rowOff>92711</xdr:rowOff>
    </xdr:to>
    <xdr:sp macro="" textlink="">
      <xdr:nvSpPr>
        <xdr:cNvPr id="749" name="楕円 748">
          <a:extLst>
            <a:ext uri="{FF2B5EF4-FFF2-40B4-BE49-F238E27FC236}">
              <a16:creationId xmlns:a16="http://schemas.microsoft.com/office/drawing/2014/main" id="{BB97E3D2-0528-4DCA-99CC-D5099EF2907F}"/>
            </a:ext>
          </a:extLst>
        </xdr:cNvPr>
        <xdr:cNvSpPr/>
      </xdr:nvSpPr>
      <xdr:spPr>
        <a:xfrm>
          <a:off x="136525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41911</xdr:rowOff>
    </xdr:from>
    <xdr:to>
      <xdr:col>76</xdr:col>
      <xdr:colOff>114300</xdr:colOff>
      <xdr:row>81</xdr:row>
      <xdr:rowOff>99061</xdr:rowOff>
    </xdr:to>
    <xdr:cxnSp macro="">
      <xdr:nvCxnSpPr>
        <xdr:cNvPr id="750" name="直線コネクタ 749">
          <a:extLst>
            <a:ext uri="{FF2B5EF4-FFF2-40B4-BE49-F238E27FC236}">
              <a16:creationId xmlns:a16="http://schemas.microsoft.com/office/drawing/2014/main" id="{D48412EA-91C9-4E92-83B1-2F7F506B91FE}"/>
            </a:ext>
          </a:extLst>
        </xdr:cNvPr>
        <xdr:cNvCxnSpPr/>
      </xdr:nvCxnSpPr>
      <xdr:spPr>
        <a:xfrm>
          <a:off x="13703300" y="1392936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105411</xdr:rowOff>
    </xdr:from>
    <xdr:to>
      <xdr:col>67</xdr:col>
      <xdr:colOff>101600</xdr:colOff>
      <xdr:row>81</xdr:row>
      <xdr:rowOff>35561</xdr:rowOff>
    </xdr:to>
    <xdr:sp macro="" textlink="">
      <xdr:nvSpPr>
        <xdr:cNvPr id="751" name="楕円 750">
          <a:extLst>
            <a:ext uri="{FF2B5EF4-FFF2-40B4-BE49-F238E27FC236}">
              <a16:creationId xmlns:a16="http://schemas.microsoft.com/office/drawing/2014/main" id="{8C33DBC8-74DD-4178-9A9D-E7FC3F7E5B47}"/>
            </a:ext>
          </a:extLst>
        </xdr:cNvPr>
        <xdr:cNvSpPr/>
      </xdr:nvSpPr>
      <xdr:spPr>
        <a:xfrm>
          <a:off x="12763500" y="1382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156211</xdr:rowOff>
    </xdr:from>
    <xdr:to>
      <xdr:col>71</xdr:col>
      <xdr:colOff>177800</xdr:colOff>
      <xdr:row>81</xdr:row>
      <xdr:rowOff>41911</xdr:rowOff>
    </xdr:to>
    <xdr:cxnSp macro="">
      <xdr:nvCxnSpPr>
        <xdr:cNvPr id="752" name="直線コネクタ 751">
          <a:extLst>
            <a:ext uri="{FF2B5EF4-FFF2-40B4-BE49-F238E27FC236}">
              <a16:creationId xmlns:a16="http://schemas.microsoft.com/office/drawing/2014/main" id="{B7AC4378-368E-4F03-BEB2-ECF6DE709777}"/>
            </a:ext>
          </a:extLst>
        </xdr:cNvPr>
        <xdr:cNvCxnSpPr/>
      </xdr:nvCxnSpPr>
      <xdr:spPr>
        <a:xfrm>
          <a:off x="12814300" y="1387221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753" name="n_1aveValue【消防施設】&#10;有形固定資産減価償却率">
          <a:extLst>
            <a:ext uri="{FF2B5EF4-FFF2-40B4-BE49-F238E27FC236}">
              <a16:creationId xmlns:a16="http://schemas.microsoft.com/office/drawing/2014/main" id="{CE0A78A3-C5F8-48C8-B39E-21086F3E2E85}"/>
            </a:ext>
          </a:extLst>
        </xdr:cNvPr>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754" name="n_2aveValue【消防施設】&#10;有形固定資産減価償却率">
          <a:extLst>
            <a:ext uri="{FF2B5EF4-FFF2-40B4-BE49-F238E27FC236}">
              <a16:creationId xmlns:a16="http://schemas.microsoft.com/office/drawing/2014/main" id="{ED52A621-BBE7-4CB9-BCFB-64F46CBC3BC7}"/>
            </a:ext>
          </a:extLst>
        </xdr:cNvPr>
        <xdr:cNvSpPr txBox="1"/>
      </xdr:nvSpPr>
      <xdr:spPr>
        <a:xfrm>
          <a:off x="14389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755" name="n_3aveValue【消防施設】&#10;有形固定資産減価償却率">
          <a:extLst>
            <a:ext uri="{FF2B5EF4-FFF2-40B4-BE49-F238E27FC236}">
              <a16:creationId xmlns:a16="http://schemas.microsoft.com/office/drawing/2014/main" id="{31F1CA48-2648-4ADB-9E43-2C121E31D463}"/>
            </a:ext>
          </a:extLst>
        </xdr:cNvPr>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756" name="n_4aveValue【消防施設】&#10;有形固定資産減価償却率">
          <a:extLst>
            <a:ext uri="{FF2B5EF4-FFF2-40B4-BE49-F238E27FC236}">
              <a16:creationId xmlns:a16="http://schemas.microsoft.com/office/drawing/2014/main" id="{2567B03F-7186-4B08-837A-23E2A2E3E7F7}"/>
            </a:ext>
          </a:extLst>
        </xdr:cNvPr>
        <xdr:cNvSpPr txBox="1"/>
      </xdr:nvSpPr>
      <xdr:spPr>
        <a:xfrm>
          <a:off x="12611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84472</xdr:rowOff>
    </xdr:from>
    <xdr:ext cx="405111" cy="259045"/>
    <xdr:sp macro="" textlink="">
      <xdr:nvSpPr>
        <xdr:cNvPr id="757" name="n_1mainValue【消防施設】&#10;有形固定資産減価償却率">
          <a:extLst>
            <a:ext uri="{FF2B5EF4-FFF2-40B4-BE49-F238E27FC236}">
              <a16:creationId xmlns:a16="http://schemas.microsoft.com/office/drawing/2014/main" id="{E1124187-B6F6-48A2-B89A-79EB13C96B3A}"/>
            </a:ext>
          </a:extLst>
        </xdr:cNvPr>
        <xdr:cNvSpPr txBox="1"/>
      </xdr:nvSpPr>
      <xdr:spPr>
        <a:xfrm>
          <a:off x="152660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166388</xdr:rowOff>
    </xdr:from>
    <xdr:ext cx="405111" cy="259045"/>
    <xdr:sp macro="" textlink="">
      <xdr:nvSpPr>
        <xdr:cNvPr id="758" name="n_2mainValue【消防施設】&#10;有形固定資産減価償却率">
          <a:extLst>
            <a:ext uri="{FF2B5EF4-FFF2-40B4-BE49-F238E27FC236}">
              <a16:creationId xmlns:a16="http://schemas.microsoft.com/office/drawing/2014/main" id="{79E19880-64D8-4CA1-9183-73FE7E64F18F}"/>
            </a:ext>
          </a:extLst>
        </xdr:cNvPr>
        <xdr:cNvSpPr txBox="1"/>
      </xdr:nvSpPr>
      <xdr:spPr>
        <a:xfrm>
          <a:off x="14389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109238</xdr:rowOff>
    </xdr:from>
    <xdr:ext cx="405111" cy="259045"/>
    <xdr:sp macro="" textlink="">
      <xdr:nvSpPr>
        <xdr:cNvPr id="759" name="n_3mainValue【消防施設】&#10;有形固定資産減価償却率">
          <a:extLst>
            <a:ext uri="{FF2B5EF4-FFF2-40B4-BE49-F238E27FC236}">
              <a16:creationId xmlns:a16="http://schemas.microsoft.com/office/drawing/2014/main" id="{DA261856-83A1-4A39-9F20-6FC03BEAEF4E}"/>
            </a:ext>
          </a:extLst>
        </xdr:cNvPr>
        <xdr:cNvSpPr txBox="1"/>
      </xdr:nvSpPr>
      <xdr:spPr>
        <a:xfrm>
          <a:off x="13500744"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52088</xdr:rowOff>
    </xdr:from>
    <xdr:ext cx="405111" cy="259045"/>
    <xdr:sp macro="" textlink="">
      <xdr:nvSpPr>
        <xdr:cNvPr id="760" name="n_4mainValue【消防施設】&#10;有形固定資産減価償却率">
          <a:extLst>
            <a:ext uri="{FF2B5EF4-FFF2-40B4-BE49-F238E27FC236}">
              <a16:creationId xmlns:a16="http://schemas.microsoft.com/office/drawing/2014/main" id="{CD8D68BF-7388-4330-A73A-79322A8E964A}"/>
            </a:ext>
          </a:extLst>
        </xdr:cNvPr>
        <xdr:cNvSpPr txBox="1"/>
      </xdr:nvSpPr>
      <xdr:spPr>
        <a:xfrm>
          <a:off x="12611744" y="1359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1" name="正方形/長方形 760">
          <a:extLst>
            <a:ext uri="{FF2B5EF4-FFF2-40B4-BE49-F238E27FC236}">
              <a16:creationId xmlns:a16="http://schemas.microsoft.com/office/drawing/2014/main" id="{7CDFD9AC-DFCC-431F-9342-05491F6B95E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2" name="正方形/長方形 761">
          <a:extLst>
            <a:ext uri="{FF2B5EF4-FFF2-40B4-BE49-F238E27FC236}">
              <a16:creationId xmlns:a16="http://schemas.microsoft.com/office/drawing/2014/main" id="{F4963DBA-38C5-4571-B405-1D74436C94D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3" name="正方形/長方形 762">
          <a:extLst>
            <a:ext uri="{FF2B5EF4-FFF2-40B4-BE49-F238E27FC236}">
              <a16:creationId xmlns:a16="http://schemas.microsoft.com/office/drawing/2014/main" id="{744F621C-F5DD-4F10-A16A-895C709415C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4" name="正方形/長方形 763">
          <a:extLst>
            <a:ext uri="{FF2B5EF4-FFF2-40B4-BE49-F238E27FC236}">
              <a16:creationId xmlns:a16="http://schemas.microsoft.com/office/drawing/2014/main" id="{5BF05279-B849-4EEA-80FE-698651E88E5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5" name="正方形/長方形 764">
          <a:extLst>
            <a:ext uri="{FF2B5EF4-FFF2-40B4-BE49-F238E27FC236}">
              <a16:creationId xmlns:a16="http://schemas.microsoft.com/office/drawing/2014/main" id="{2ABF72E2-FB34-4233-A4F4-5AC84FFBA2C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6" name="正方形/長方形 765">
          <a:extLst>
            <a:ext uri="{FF2B5EF4-FFF2-40B4-BE49-F238E27FC236}">
              <a16:creationId xmlns:a16="http://schemas.microsoft.com/office/drawing/2014/main" id="{A66DD2DF-5381-44A8-A772-2DA0EA2791A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7" name="正方形/長方形 766">
          <a:extLst>
            <a:ext uri="{FF2B5EF4-FFF2-40B4-BE49-F238E27FC236}">
              <a16:creationId xmlns:a16="http://schemas.microsoft.com/office/drawing/2014/main" id="{457B8CCC-16AC-4080-A36D-E636C999F5E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8" name="正方形/長方形 767">
          <a:extLst>
            <a:ext uri="{FF2B5EF4-FFF2-40B4-BE49-F238E27FC236}">
              <a16:creationId xmlns:a16="http://schemas.microsoft.com/office/drawing/2014/main" id="{FC9ABC4C-F2D3-49C5-ADBE-F2C15D8841A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9" name="テキスト ボックス 768">
          <a:extLst>
            <a:ext uri="{FF2B5EF4-FFF2-40B4-BE49-F238E27FC236}">
              <a16:creationId xmlns:a16="http://schemas.microsoft.com/office/drawing/2014/main" id="{8B692479-085C-4C4B-9084-BB168ED1B73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0" name="直線コネクタ 769">
          <a:extLst>
            <a:ext uri="{FF2B5EF4-FFF2-40B4-BE49-F238E27FC236}">
              <a16:creationId xmlns:a16="http://schemas.microsoft.com/office/drawing/2014/main" id="{0FDFB5B0-9C8D-4734-8579-3683F1732C8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71" name="直線コネクタ 770">
          <a:extLst>
            <a:ext uri="{FF2B5EF4-FFF2-40B4-BE49-F238E27FC236}">
              <a16:creationId xmlns:a16="http://schemas.microsoft.com/office/drawing/2014/main" id="{E2082398-FF53-4F66-9466-08BAA24027D6}"/>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72" name="テキスト ボックス 771">
          <a:extLst>
            <a:ext uri="{FF2B5EF4-FFF2-40B4-BE49-F238E27FC236}">
              <a16:creationId xmlns:a16="http://schemas.microsoft.com/office/drawing/2014/main" id="{2F15D179-9413-42D2-B752-A5AFD8904214}"/>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73" name="直線コネクタ 772">
          <a:extLst>
            <a:ext uri="{FF2B5EF4-FFF2-40B4-BE49-F238E27FC236}">
              <a16:creationId xmlns:a16="http://schemas.microsoft.com/office/drawing/2014/main" id="{7096CE88-A7DE-4381-9C20-F3EED8C6A42E}"/>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74" name="テキスト ボックス 773">
          <a:extLst>
            <a:ext uri="{FF2B5EF4-FFF2-40B4-BE49-F238E27FC236}">
              <a16:creationId xmlns:a16="http://schemas.microsoft.com/office/drawing/2014/main" id="{BF351C0B-633C-40FE-A70B-AE12254CB9BF}"/>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75" name="直線コネクタ 774">
          <a:extLst>
            <a:ext uri="{FF2B5EF4-FFF2-40B4-BE49-F238E27FC236}">
              <a16:creationId xmlns:a16="http://schemas.microsoft.com/office/drawing/2014/main" id="{4D539D34-BC3C-4C5B-81C7-D7125D918D92}"/>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76" name="テキスト ボックス 775">
          <a:extLst>
            <a:ext uri="{FF2B5EF4-FFF2-40B4-BE49-F238E27FC236}">
              <a16:creationId xmlns:a16="http://schemas.microsoft.com/office/drawing/2014/main" id="{65B13498-3CC5-42C9-A6F1-960213400F9D}"/>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77" name="直線コネクタ 776">
          <a:extLst>
            <a:ext uri="{FF2B5EF4-FFF2-40B4-BE49-F238E27FC236}">
              <a16:creationId xmlns:a16="http://schemas.microsoft.com/office/drawing/2014/main" id="{E1557395-F54D-41BB-B9F5-402CFADE295B}"/>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78" name="テキスト ボックス 777">
          <a:extLst>
            <a:ext uri="{FF2B5EF4-FFF2-40B4-BE49-F238E27FC236}">
              <a16:creationId xmlns:a16="http://schemas.microsoft.com/office/drawing/2014/main" id="{7B33FF6F-30FB-48EE-9A3A-08F9FC4FD5FB}"/>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79" name="直線コネクタ 778">
          <a:extLst>
            <a:ext uri="{FF2B5EF4-FFF2-40B4-BE49-F238E27FC236}">
              <a16:creationId xmlns:a16="http://schemas.microsoft.com/office/drawing/2014/main" id="{3F829B77-A3DE-4E24-94CD-BD11725201AD}"/>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80" name="テキスト ボックス 779">
          <a:extLst>
            <a:ext uri="{FF2B5EF4-FFF2-40B4-BE49-F238E27FC236}">
              <a16:creationId xmlns:a16="http://schemas.microsoft.com/office/drawing/2014/main" id="{0FB22B85-D33F-4109-9605-5FA240A761C6}"/>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81" name="直線コネクタ 780">
          <a:extLst>
            <a:ext uri="{FF2B5EF4-FFF2-40B4-BE49-F238E27FC236}">
              <a16:creationId xmlns:a16="http://schemas.microsoft.com/office/drawing/2014/main" id="{D677B9CB-3ECB-449D-8632-56D0D32BC5FA}"/>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82" name="テキスト ボックス 781">
          <a:extLst>
            <a:ext uri="{FF2B5EF4-FFF2-40B4-BE49-F238E27FC236}">
              <a16:creationId xmlns:a16="http://schemas.microsoft.com/office/drawing/2014/main" id="{695AF137-CC31-41D9-B476-AAB4D7C18BB8}"/>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3" name="直線コネクタ 782">
          <a:extLst>
            <a:ext uri="{FF2B5EF4-FFF2-40B4-BE49-F238E27FC236}">
              <a16:creationId xmlns:a16="http://schemas.microsoft.com/office/drawing/2014/main" id="{67EB9795-CC1C-4D04-ACBF-75926C85CEA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4" name="テキスト ボックス 783">
          <a:extLst>
            <a:ext uri="{FF2B5EF4-FFF2-40B4-BE49-F238E27FC236}">
              <a16:creationId xmlns:a16="http://schemas.microsoft.com/office/drawing/2014/main" id="{A5A5B67B-222B-45A1-BE92-4B753111914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5" name="【消防施設】&#10;一人当たり面積グラフ枠">
          <a:extLst>
            <a:ext uri="{FF2B5EF4-FFF2-40B4-BE49-F238E27FC236}">
              <a16:creationId xmlns:a16="http://schemas.microsoft.com/office/drawing/2014/main" id="{118B4D2A-55EF-4E8C-A203-DD2D924BD18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786" name="直線コネクタ 785">
          <a:extLst>
            <a:ext uri="{FF2B5EF4-FFF2-40B4-BE49-F238E27FC236}">
              <a16:creationId xmlns:a16="http://schemas.microsoft.com/office/drawing/2014/main" id="{02FA014A-17D5-46B1-9FC6-AC45802496A9}"/>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787" name="【消防施設】&#10;一人当たり面積最小値テキスト">
          <a:extLst>
            <a:ext uri="{FF2B5EF4-FFF2-40B4-BE49-F238E27FC236}">
              <a16:creationId xmlns:a16="http://schemas.microsoft.com/office/drawing/2014/main" id="{1639BD8D-B0A2-4B46-8A7C-8A44F08D191D}"/>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788" name="直線コネクタ 787">
          <a:extLst>
            <a:ext uri="{FF2B5EF4-FFF2-40B4-BE49-F238E27FC236}">
              <a16:creationId xmlns:a16="http://schemas.microsoft.com/office/drawing/2014/main" id="{7877DE59-9F71-4631-9A25-2F6CB5A77DE6}"/>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789" name="【消防施設】&#10;一人当たり面積最大値テキスト">
          <a:extLst>
            <a:ext uri="{FF2B5EF4-FFF2-40B4-BE49-F238E27FC236}">
              <a16:creationId xmlns:a16="http://schemas.microsoft.com/office/drawing/2014/main" id="{2EADA59E-8715-4BF2-9EED-FB9FA0CEA4B4}"/>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790" name="直線コネクタ 789">
          <a:extLst>
            <a:ext uri="{FF2B5EF4-FFF2-40B4-BE49-F238E27FC236}">
              <a16:creationId xmlns:a16="http://schemas.microsoft.com/office/drawing/2014/main" id="{3E6EE7F5-3E59-415F-934E-FE1FFB8E5D98}"/>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791" name="【消防施設】&#10;一人当たり面積平均値テキスト">
          <a:extLst>
            <a:ext uri="{FF2B5EF4-FFF2-40B4-BE49-F238E27FC236}">
              <a16:creationId xmlns:a16="http://schemas.microsoft.com/office/drawing/2014/main" id="{5BFA6518-3995-46E2-9BA9-04D2B9A38A7E}"/>
            </a:ext>
          </a:extLst>
        </xdr:cNvPr>
        <xdr:cNvSpPr txBox="1"/>
      </xdr:nvSpPr>
      <xdr:spPr>
        <a:xfrm>
          <a:off x="22199600" y="1444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92" name="フローチャート: 判断 791">
          <a:extLst>
            <a:ext uri="{FF2B5EF4-FFF2-40B4-BE49-F238E27FC236}">
              <a16:creationId xmlns:a16="http://schemas.microsoft.com/office/drawing/2014/main" id="{B24C77E4-0720-4183-973C-97F592618790}"/>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793" name="フローチャート: 判断 792">
          <a:extLst>
            <a:ext uri="{FF2B5EF4-FFF2-40B4-BE49-F238E27FC236}">
              <a16:creationId xmlns:a16="http://schemas.microsoft.com/office/drawing/2014/main" id="{21F5E0B4-9C68-4CC2-B163-29DD731A16D6}"/>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794" name="フローチャート: 判断 793">
          <a:extLst>
            <a:ext uri="{FF2B5EF4-FFF2-40B4-BE49-F238E27FC236}">
              <a16:creationId xmlns:a16="http://schemas.microsoft.com/office/drawing/2014/main" id="{F1B0F156-597E-4778-ACF8-697E0545BF65}"/>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795" name="フローチャート: 判断 794">
          <a:extLst>
            <a:ext uri="{FF2B5EF4-FFF2-40B4-BE49-F238E27FC236}">
              <a16:creationId xmlns:a16="http://schemas.microsoft.com/office/drawing/2014/main" id="{119A3C8E-D0F9-4399-B457-70040577D686}"/>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96" name="フローチャート: 判断 795">
          <a:extLst>
            <a:ext uri="{FF2B5EF4-FFF2-40B4-BE49-F238E27FC236}">
              <a16:creationId xmlns:a16="http://schemas.microsoft.com/office/drawing/2014/main" id="{5CBE7F1E-9527-431F-8283-F05B56A9C7B0}"/>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7" name="テキスト ボックス 796">
          <a:extLst>
            <a:ext uri="{FF2B5EF4-FFF2-40B4-BE49-F238E27FC236}">
              <a16:creationId xmlns:a16="http://schemas.microsoft.com/office/drawing/2014/main" id="{88721FE1-0835-4C7D-9FBF-89D17483F85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8" name="テキスト ボックス 797">
          <a:extLst>
            <a:ext uri="{FF2B5EF4-FFF2-40B4-BE49-F238E27FC236}">
              <a16:creationId xmlns:a16="http://schemas.microsoft.com/office/drawing/2014/main" id="{E07DDE12-09CA-401C-BFED-B45B06D0B61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9" name="テキスト ボックス 798">
          <a:extLst>
            <a:ext uri="{FF2B5EF4-FFF2-40B4-BE49-F238E27FC236}">
              <a16:creationId xmlns:a16="http://schemas.microsoft.com/office/drawing/2014/main" id="{837B35BE-C1FC-46EC-BD7C-43C3CE1B20D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0" name="テキスト ボックス 799">
          <a:extLst>
            <a:ext uri="{FF2B5EF4-FFF2-40B4-BE49-F238E27FC236}">
              <a16:creationId xmlns:a16="http://schemas.microsoft.com/office/drawing/2014/main" id="{3518CDBB-5AF0-4E96-A620-D12C5F9C0DA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1" name="テキスト ボックス 800">
          <a:extLst>
            <a:ext uri="{FF2B5EF4-FFF2-40B4-BE49-F238E27FC236}">
              <a16:creationId xmlns:a16="http://schemas.microsoft.com/office/drawing/2014/main" id="{C70D6220-D2D7-4AC6-AC05-00BB74178FB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19957</xdr:rowOff>
    </xdr:from>
    <xdr:to>
      <xdr:col>116</xdr:col>
      <xdr:colOff>114300</xdr:colOff>
      <xdr:row>86</xdr:row>
      <xdr:rowOff>121557</xdr:rowOff>
    </xdr:to>
    <xdr:sp macro="" textlink="">
      <xdr:nvSpPr>
        <xdr:cNvPr id="802" name="楕円 801">
          <a:extLst>
            <a:ext uri="{FF2B5EF4-FFF2-40B4-BE49-F238E27FC236}">
              <a16:creationId xmlns:a16="http://schemas.microsoft.com/office/drawing/2014/main" id="{0D0977C5-784B-40F9-902B-D0375043A401}"/>
            </a:ext>
          </a:extLst>
        </xdr:cNvPr>
        <xdr:cNvSpPr/>
      </xdr:nvSpPr>
      <xdr:spPr>
        <a:xfrm>
          <a:off x="221107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106334</xdr:rowOff>
    </xdr:from>
    <xdr:ext cx="469744" cy="259045"/>
    <xdr:sp macro="" textlink="">
      <xdr:nvSpPr>
        <xdr:cNvPr id="803" name="【消防施設】&#10;一人当たり面積該当値テキスト">
          <a:extLst>
            <a:ext uri="{FF2B5EF4-FFF2-40B4-BE49-F238E27FC236}">
              <a16:creationId xmlns:a16="http://schemas.microsoft.com/office/drawing/2014/main" id="{9C82817B-C959-49D8-8CA5-1594D11F028F}"/>
            </a:ext>
          </a:extLst>
        </xdr:cNvPr>
        <xdr:cNvSpPr txBox="1"/>
      </xdr:nvSpPr>
      <xdr:spPr>
        <a:xfrm>
          <a:off x="22199600" y="1467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19957</xdr:rowOff>
    </xdr:from>
    <xdr:to>
      <xdr:col>112</xdr:col>
      <xdr:colOff>38100</xdr:colOff>
      <xdr:row>86</xdr:row>
      <xdr:rowOff>121557</xdr:rowOff>
    </xdr:to>
    <xdr:sp macro="" textlink="">
      <xdr:nvSpPr>
        <xdr:cNvPr id="804" name="楕円 803">
          <a:extLst>
            <a:ext uri="{FF2B5EF4-FFF2-40B4-BE49-F238E27FC236}">
              <a16:creationId xmlns:a16="http://schemas.microsoft.com/office/drawing/2014/main" id="{29DC5085-69F5-459E-9E69-BF963D719DF8}"/>
            </a:ext>
          </a:extLst>
        </xdr:cNvPr>
        <xdr:cNvSpPr/>
      </xdr:nvSpPr>
      <xdr:spPr>
        <a:xfrm>
          <a:off x="21272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70757</xdr:rowOff>
    </xdr:from>
    <xdr:to>
      <xdr:col>116</xdr:col>
      <xdr:colOff>63500</xdr:colOff>
      <xdr:row>86</xdr:row>
      <xdr:rowOff>70757</xdr:rowOff>
    </xdr:to>
    <xdr:cxnSp macro="">
      <xdr:nvCxnSpPr>
        <xdr:cNvPr id="805" name="直線コネクタ 804">
          <a:extLst>
            <a:ext uri="{FF2B5EF4-FFF2-40B4-BE49-F238E27FC236}">
              <a16:creationId xmlns:a16="http://schemas.microsoft.com/office/drawing/2014/main" id="{A642FF5E-D04C-4E2A-8E2B-BD1AF17A0FB6}"/>
            </a:ext>
          </a:extLst>
        </xdr:cNvPr>
        <xdr:cNvCxnSpPr/>
      </xdr:nvCxnSpPr>
      <xdr:spPr>
        <a:xfrm>
          <a:off x="21323300" y="148154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26488</xdr:rowOff>
    </xdr:from>
    <xdr:to>
      <xdr:col>107</xdr:col>
      <xdr:colOff>101600</xdr:colOff>
      <xdr:row>86</xdr:row>
      <xdr:rowOff>128088</xdr:rowOff>
    </xdr:to>
    <xdr:sp macro="" textlink="">
      <xdr:nvSpPr>
        <xdr:cNvPr id="806" name="楕円 805">
          <a:extLst>
            <a:ext uri="{FF2B5EF4-FFF2-40B4-BE49-F238E27FC236}">
              <a16:creationId xmlns:a16="http://schemas.microsoft.com/office/drawing/2014/main" id="{8F5BC435-42F6-4DF6-99BC-FAACEC1865FF}"/>
            </a:ext>
          </a:extLst>
        </xdr:cNvPr>
        <xdr:cNvSpPr/>
      </xdr:nvSpPr>
      <xdr:spPr>
        <a:xfrm>
          <a:off x="20383500" y="1477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70757</xdr:rowOff>
    </xdr:from>
    <xdr:to>
      <xdr:col>111</xdr:col>
      <xdr:colOff>177800</xdr:colOff>
      <xdr:row>86</xdr:row>
      <xdr:rowOff>77288</xdr:rowOff>
    </xdr:to>
    <xdr:cxnSp macro="">
      <xdr:nvCxnSpPr>
        <xdr:cNvPr id="807" name="直線コネクタ 806">
          <a:extLst>
            <a:ext uri="{FF2B5EF4-FFF2-40B4-BE49-F238E27FC236}">
              <a16:creationId xmlns:a16="http://schemas.microsoft.com/office/drawing/2014/main" id="{8110C674-1DDA-4839-9C34-6E5BC193144B}"/>
            </a:ext>
          </a:extLst>
        </xdr:cNvPr>
        <xdr:cNvCxnSpPr/>
      </xdr:nvCxnSpPr>
      <xdr:spPr>
        <a:xfrm flipV="1">
          <a:off x="20434300" y="1481545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28121</xdr:rowOff>
    </xdr:from>
    <xdr:to>
      <xdr:col>102</xdr:col>
      <xdr:colOff>165100</xdr:colOff>
      <xdr:row>86</xdr:row>
      <xdr:rowOff>129721</xdr:rowOff>
    </xdr:to>
    <xdr:sp macro="" textlink="">
      <xdr:nvSpPr>
        <xdr:cNvPr id="808" name="楕円 807">
          <a:extLst>
            <a:ext uri="{FF2B5EF4-FFF2-40B4-BE49-F238E27FC236}">
              <a16:creationId xmlns:a16="http://schemas.microsoft.com/office/drawing/2014/main" id="{D720C711-A363-4EFB-907B-49315B872367}"/>
            </a:ext>
          </a:extLst>
        </xdr:cNvPr>
        <xdr:cNvSpPr/>
      </xdr:nvSpPr>
      <xdr:spPr>
        <a:xfrm>
          <a:off x="19494500" y="1477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77288</xdr:rowOff>
    </xdr:from>
    <xdr:to>
      <xdr:col>107</xdr:col>
      <xdr:colOff>50800</xdr:colOff>
      <xdr:row>86</xdr:row>
      <xdr:rowOff>78921</xdr:rowOff>
    </xdr:to>
    <xdr:cxnSp macro="">
      <xdr:nvCxnSpPr>
        <xdr:cNvPr id="809" name="直線コネクタ 808">
          <a:extLst>
            <a:ext uri="{FF2B5EF4-FFF2-40B4-BE49-F238E27FC236}">
              <a16:creationId xmlns:a16="http://schemas.microsoft.com/office/drawing/2014/main" id="{C2CCDDC6-E966-4E95-AC19-A57B8E6938BA}"/>
            </a:ext>
          </a:extLst>
        </xdr:cNvPr>
        <xdr:cNvCxnSpPr/>
      </xdr:nvCxnSpPr>
      <xdr:spPr>
        <a:xfrm flipV="1">
          <a:off x="19545300" y="14821988"/>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29755</xdr:rowOff>
    </xdr:from>
    <xdr:to>
      <xdr:col>98</xdr:col>
      <xdr:colOff>38100</xdr:colOff>
      <xdr:row>86</xdr:row>
      <xdr:rowOff>131355</xdr:rowOff>
    </xdr:to>
    <xdr:sp macro="" textlink="">
      <xdr:nvSpPr>
        <xdr:cNvPr id="810" name="楕円 809">
          <a:extLst>
            <a:ext uri="{FF2B5EF4-FFF2-40B4-BE49-F238E27FC236}">
              <a16:creationId xmlns:a16="http://schemas.microsoft.com/office/drawing/2014/main" id="{9381FE91-9BCF-40A6-BAD4-F518D6D119CD}"/>
            </a:ext>
          </a:extLst>
        </xdr:cNvPr>
        <xdr:cNvSpPr/>
      </xdr:nvSpPr>
      <xdr:spPr>
        <a:xfrm>
          <a:off x="18605500" y="1477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78921</xdr:rowOff>
    </xdr:from>
    <xdr:to>
      <xdr:col>102</xdr:col>
      <xdr:colOff>114300</xdr:colOff>
      <xdr:row>86</xdr:row>
      <xdr:rowOff>80555</xdr:rowOff>
    </xdr:to>
    <xdr:cxnSp macro="">
      <xdr:nvCxnSpPr>
        <xdr:cNvPr id="811" name="直線コネクタ 810">
          <a:extLst>
            <a:ext uri="{FF2B5EF4-FFF2-40B4-BE49-F238E27FC236}">
              <a16:creationId xmlns:a16="http://schemas.microsoft.com/office/drawing/2014/main" id="{9450C9A0-9E3E-434F-A08A-B6D4FFA55D85}"/>
            </a:ext>
          </a:extLst>
        </xdr:cNvPr>
        <xdr:cNvCxnSpPr/>
      </xdr:nvCxnSpPr>
      <xdr:spPr>
        <a:xfrm flipV="1">
          <a:off x="18656300" y="14823621"/>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147882</xdr:rowOff>
    </xdr:from>
    <xdr:ext cx="469744" cy="259045"/>
    <xdr:sp macro="" textlink="">
      <xdr:nvSpPr>
        <xdr:cNvPr id="812" name="n_1aveValue【消防施設】&#10;一人当たり面積">
          <a:extLst>
            <a:ext uri="{FF2B5EF4-FFF2-40B4-BE49-F238E27FC236}">
              <a16:creationId xmlns:a16="http://schemas.microsoft.com/office/drawing/2014/main" id="{FD1237A8-55DF-43D1-8BD9-7C8D02C6F08B}"/>
            </a:ext>
          </a:extLst>
        </xdr:cNvPr>
        <xdr:cNvSpPr txBox="1"/>
      </xdr:nvSpPr>
      <xdr:spPr>
        <a:xfrm>
          <a:off x="210757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813" name="n_2aveValue【消防施設】&#10;一人当たり面積">
          <a:extLst>
            <a:ext uri="{FF2B5EF4-FFF2-40B4-BE49-F238E27FC236}">
              <a16:creationId xmlns:a16="http://schemas.microsoft.com/office/drawing/2014/main" id="{D0869FFD-E226-4178-88FD-5922D9A59614}"/>
            </a:ext>
          </a:extLst>
        </xdr:cNvPr>
        <xdr:cNvSpPr txBox="1"/>
      </xdr:nvSpPr>
      <xdr:spPr>
        <a:xfrm>
          <a:off x="201994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2557</xdr:rowOff>
    </xdr:from>
    <xdr:ext cx="469744" cy="259045"/>
    <xdr:sp macro="" textlink="">
      <xdr:nvSpPr>
        <xdr:cNvPr id="814" name="n_3aveValue【消防施設】&#10;一人当たり面積">
          <a:extLst>
            <a:ext uri="{FF2B5EF4-FFF2-40B4-BE49-F238E27FC236}">
              <a16:creationId xmlns:a16="http://schemas.microsoft.com/office/drawing/2014/main" id="{57F79F0E-0C5A-4917-978E-E081B792B8C6}"/>
            </a:ext>
          </a:extLst>
        </xdr:cNvPr>
        <xdr:cNvSpPr txBox="1"/>
      </xdr:nvSpPr>
      <xdr:spPr>
        <a:xfrm>
          <a:off x="19310427" y="1440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815" name="n_4aveValue【消防施設】&#10;一人当たり面積">
          <a:extLst>
            <a:ext uri="{FF2B5EF4-FFF2-40B4-BE49-F238E27FC236}">
              <a16:creationId xmlns:a16="http://schemas.microsoft.com/office/drawing/2014/main" id="{81790214-2E59-4E11-9BC8-1590C24A5384}"/>
            </a:ext>
          </a:extLst>
        </xdr:cNvPr>
        <xdr:cNvSpPr txBox="1"/>
      </xdr:nvSpPr>
      <xdr:spPr>
        <a:xfrm>
          <a:off x="18421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112684</xdr:rowOff>
    </xdr:from>
    <xdr:ext cx="469744" cy="259045"/>
    <xdr:sp macro="" textlink="">
      <xdr:nvSpPr>
        <xdr:cNvPr id="816" name="n_1mainValue【消防施設】&#10;一人当たり面積">
          <a:extLst>
            <a:ext uri="{FF2B5EF4-FFF2-40B4-BE49-F238E27FC236}">
              <a16:creationId xmlns:a16="http://schemas.microsoft.com/office/drawing/2014/main" id="{B4F8A7C5-BFDF-4B6D-8FC7-68207E1A9539}"/>
            </a:ext>
          </a:extLst>
        </xdr:cNvPr>
        <xdr:cNvSpPr txBox="1"/>
      </xdr:nvSpPr>
      <xdr:spPr>
        <a:xfrm>
          <a:off x="210757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119215</xdr:rowOff>
    </xdr:from>
    <xdr:ext cx="469744" cy="259045"/>
    <xdr:sp macro="" textlink="">
      <xdr:nvSpPr>
        <xdr:cNvPr id="817" name="n_2mainValue【消防施設】&#10;一人当たり面積">
          <a:extLst>
            <a:ext uri="{FF2B5EF4-FFF2-40B4-BE49-F238E27FC236}">
              <a16:creationId xmlns:a16="http://schemas.microsoft.com/office/drawing/2014/main" id="{F7766A45-A741-4FDB-8428-CDA888FE6078}"/>
            </a:ext>
          </a:extLst>
        </xdr:cNvPr>
        <xdr:cNvSpPr txBox="1"/>
      </xdr:nvSpPr>
      <xdr:spPr>
        <a:xfrm>
          <a:off x="20199427" y="1486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120848</xdr:rowOff>
    </xdr:from>
    <xdr:ext cx="469744" cy="259045"/>
    <xdr:sp macro="" textlink="">
      <xdr:nvSpPr>
        <xdr:cNvPr id="818" name="n_3mainValue【消防施設】&#10;一人当たり面積">
          <a:extLst>
            <a:ext uri="{FF2B5EF4-FFF2-40B4-BE49-F238E27FC236}">
              <a16:creationId xmlns:a16="http://schemas.microsoft.com/office/drawing/2014/main" id="{03B0DCF7-D7BD-4F69-BB63-55824F2EF96D}"/>
            </a:ext>
          </a:extLst>
        </xdr:cNvPr>
        <xdr:cNvSpPr txBox="1"/>
      </xdr:nvSpPr>
      <xdr:spPr>
        <a:xfrm>
          <a:off x="19310427" y="1486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122482</xdr:rowOff>
    </xdr:from>
    <xdr:ext cx="469744" cy="259045"/>
    <xdr:sp macro="" textlink="">
      <xdr:nvSpPr>
        <xdr:cNvPr id="819" name="n_4mainValue【消防施設】&#10;一人当たり面積">
          <a:extLst>
            <a:ext uri="{FF2B5EF4-FFF2-40B4-BE49-F238E27FC236}">
              <a16:creationId xmlns:a16="http://schemas.microsoft.com/office/drawing/2014/main" id="{34EBDB73-EBAA-4196-9CD4-0DFF13249E2C}"/>
            </a:ext>
          </a:extLst>
        </xdr:cNvPr>
        <xdr:cNvSpPr txBox="1"/>
      </xdr:nvSpPr>
      <xdr:spPr>
        <a:xfrm>
          <a:off x="18421427" y="1486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0" name="正方形/長方形 819">
          <a:extLst>
            <a:ext uri="{FF2B5EF4-FFF2-40B4-BE49-F238E27FC236}">
              <a16:creationId xmlns:a16="http://schemas.microsoft.com/office/drawing/2014/main" id="{CB655DEF-D2C3-4B1E-8C23-8D4FD582740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1" name="正方形/長方形 820">
          <a:extLst>
            <a:ext uri="{FF2B5EF4-FFF2-40B4-BE49-F238E27FC236}">
              <a16:creationId xmlns:a16="http://schemas.microsoft.com/office/drawing/2014/main" id="{AE02834C-07A3-41D7-9E01-18E02AE0F18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2" name="正方形/長方形 821">
          <a:extLst>
            <a:ext uri="{FF2B5EF4-FFF2-40B4-BE49-F238E27FC236}">
              <a16:creationId xmlns:a16="http://schemas.microsoft.com/office/drawing/2014/main" id="{3FBA9EFE-ED24-4688-AE87-089DFFE043F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3" name="正方形/長方形 822">
          <a:extLst>
            <a:ext uri="{FF2B5EF4-FFF2-40B4-BE49-F238E27FC236}">
              <a16:creationId xmlns:a16="http://schemas.microsoft.com/office/drawing/2014/main" id="{4BE2B0F1-BCF2-48CF-847E-4FBB67D6469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4" name="正方形/長方形 823">
          <a:extLst>
            <a:ext uri="{FF2B5EF4-FFF2-40B4-BE49-F238E27FC236}">
              <a16:creationId xmlns:a16="http://schemas.microsoft.com/office/drawing/2014/main" id="{06912B81-FBAD-4C4B-939F-CD0C7059C04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5" name="正方形/長方形 824">
          <a:extLst>
            <a:ext uri="{FF2B5EF4-FFF2-40B4-BE49-F238E27FC236}">
              <a16:creationId xmlns:a16="http://schemas.microsoft.com/office/drawing/2014/main" id="{49948A12-D6D9-46BC-A7FE-43418A16CBB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6" name="正方形/長方形 825">
          <a:extLst>
            <a:ext uri="{FF2B5EF4-FFF2-40B4-BE49-F238E27FC236}">
              <a16:creationId xmlns:a16="http://schemas.microsoft.com/office/drawing/2014/main" id="{76C0F8D8-BE64-41BA-A1EB-787EEC1DD33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7" name="正方形/長方形 826">
          <a:extLst>
            <a:ext uri="{FF2B5EF4-FFF2-40B4-BE49-F238E27FC236}">
              <a16:creationId xmlns:a16="http://schemas.microsoft.com/office/drawing/2014/main" id="{7F6D431A-6CAB-4AB8-AEE9-6EC8EF68BBA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8" name="テキスト ボックス 827">
          <a:extLst>
            <a:ext uri="{FF2B5EF4-FFF2-40B4-BE49-F238E27FC236}">
              <a16:creationId xmlns:a16="http://schemas.microsoft.com/office/drawing/2014/main" id="{E56BB306-5DA6-42C1-86B5-C5E66F8F558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9" name="直線コネクタ 828">
          <a:extLst>
            <a:ext uri="{FF2B5EF4-FFF2-40B4-BE49-F238E27FC236}">
              <a16:creationId xmlns:a16="http://schemas.microsoft.com/office/drawing/2014/main" id="{4A3B19EA-FFB9-418E-BC06-F0EDA0A57F5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0" name="テキスト ボックス 829">
          <a:extLst>
            <a:ext uri="{FF2B5EF4-FFF2-40B4-BE49-F238E27FC236}">
              <a16:creationId xmlns:a16="http://schemas.microsoft.com/office/drawing/2014/main" id="{91B04F0C-29E1-4E33-9CCA-CFEC9B67002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1" name="直線コネクタ 830">
          <a:extLst>
            <a:ext uri="{FF2B5EF4-FFF2-40B4-BE49-F238E27FC236}">
              <a16:creationId xmlns:a16="http://schemas.microsoft.com/office/drawing/2014/main" id="{E34F88FE-EF95-45DC-97F9-98DEAF50A87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32" name="テキスト ボックス 831">
          <a:extLst>
            <a:ext uri="{FF2B5EF4-FFF2-40B4-BE49-F238E27FC236}">
              <a16:creationId xmlns:a16="http://schemas.microsoft.com/office/drawing/2014/main" id="{9DD10820-F949-499D-A471-29273FDC9FD5}"/>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33" name="直線コネクタ 832">
          <a:extLst>
            <a:ext uri="{FF2B5EF4-FFF2-40B4-BE49-F238E27FC236}">
              <a16:creationId xmlns:a16="http://schemas.microsoft.com/office/drawing/2014/main" id="{6B26BD7E-B483-4494-9C8D-12B83236AA3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34" name="テキスト ボックス 833">
          <a:extLst>
            <a:ext uri="{FF2B5EF4-FFF2-40B4-BE49-F238E27FC236}">
              <a16:creationId xmlns:a16="http://schemas.microsoft.com/office/drawing/2014/main" id="{67F24349-C12B-40BB-8645-2B96A0D01F18}"/>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35" name="直線コネクタ 834">
          <a:extLst>
            <a:ext uri="{FF2B5EF4-FFF2-40B4-BE49-F238E27FC236}">
              <a16:creationId xmlns:a16="http://schemas.microsoft.com/office/drawing/2014/main" id="{F3A0DB5D-D6F8-4850-8BFA-84BD3700787C}"/>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36" name="テキスト ボックス 835">
          <a:extLst>
            <a:ext uri="{FF2B5EF4-FFF2-40B4-BE49-F238E27FC236}">
              <a16:creationId xmlns:a16="http://schemas.microsoft.com/office/drawing/2014/main" id="{08717E03-4340-41AC-8C7C-C31CFAA59B4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37" name="直線コネクタ 836">
          <a:extLst>
            <a:ext uri="{FF2B5EF4-FFF2-40B4-BE49-F238E27FC236}">
              <a16:creationId xmlns:a16="http://schemas.microsoft.com/office/drawing/2014/main" id="{A1128151-5CB5-4E9F-AC99-7B08DDC2C6F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38" name="テキスト ボックス 837">
          <a:extLst>
            <a:ext uri="{FF2B5EF4-FFF2-40B4-BE49-F238E27FC236}">
              <a16:creationId xmlns:a16="http://schemas.microsoft.com/office/drawing/2014/main" id="{20144FAE-36E9-4948-9D2A-5D7B7EA6E33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39" name="直線コネクタ 838">
          <a:extLst>
            <a:ext uri="{FF2B5EF4-FFF2-40B4-BE49-F238E27FC236}">
              <a16:creationId xmlns:a16="http://schemas.microsoft.com/office/drawing/2014/main" id="{F38D8886-3B66-4B64-BCE9-3ED08A7C236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40" name="テキスト ボックス 839">
          <a:extLst>
            <a:ext uri="{FF2B5EF4-FFF2-40B4-BE49-F238E27FC236}">
              <a16:creationId xmlns:a16="http://schemas.microsoft.com/office/drawing/2014/main" id="{5312EA55-AFC6-4B7B-AD64-7905270F134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1" name="直線コネクタ 840">
          <a:extLst>
            <a:ext uri="{FF2B5EF4-FFF2-40B4-BE49-F238E27FC236}">
              <a16:creationId xmlns:a16="http://schemas.microsoft.com/office/drawing/2014/main" id="{2AAA0641-60D4-442C-9AFE-3D78439329B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庁舎】&#10;有形固定資産減価償却率グラフ枠">
          <a:extLst>
            <a:ext uri="{FF2B5EF4-FFF2-40B4-BE49-F238E27FC236}">
              <a16:creationId xmlns:a16="http://schemas.microsoft.com/office/drawing/2014/main" id="{788B6B92-017B-4FD6-AC82-F4F930E041D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43" name="直線コネクタ 842">
          <a:extLst>
            <a:ext uri="{FF2B5EF4-FFF2-40B4-BE49-F238E27FC236}">
              <a16:creationId xmlns:a16="http://schemas.microsoft.com/office/drawing/2014/main" id="{AFD688CA-9D0C-4B37-BED5-F0A7E4663374}"/>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44" name="【庁舎】&#10;有形固定資産減価償却率最小値テキスト">
          <a:extLst>
            <a:ext uri="{FF2B5EF4-FFF2-40B4-BE49-F238E27FC236}">
              <a16:creationId xmlns:a16="http://schemas.microsoft.com/office/drawing/2014/main" id="{3CA4B7B5-DEB4-459A-AE8E-7BCC1B55A651}"/>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45" name="直線コネクタ 844">
          <a:extLst>
            <a:ext uri="{FF2B5EF4-FFF2-40B4-BE49-F238E27FC236}">
              <a16:creationId xmlns:a16="http://schemas.microsoft.com/office/drawing/2014/main" id="{43438A62-B62D-4221-B3E1-37E6E63659BB}"/>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46" name="【庁舎】&#10;有形固定資産減価償却率最大値テキスト">
          <a:extLst>
            <a:ext uri="{FF2B5EF4-FFF2-40B4-BE49-F238E27FC236}">
              <a16:creationId xmlns:a16="http://schemas.microsoft.com/office/drawing/2014/main" id="{653A2332-DA6A-44EF-94D2-972BFA5DD5FE}"/>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47" name="直線コネクタ 846">
          <a:extLst>
            <a:ext uri="{FF2B5EF4-FFF2-40B4-BE49-F238E27FC236}">
              <a16:creationId xmlns:a16="http://schemas.microsoft.com/office/drawing/2014/main" id="{412BB93B-89D4-4D49-AC13-6119B246D529}"/>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848" name="【庁舎】&#10;有形固定資産減価償却率平均値テキスト">
          <a:extLst>
            <a:ext uri="{FF2B5EF4-FFF2-40B4-BE49-F238E27FC236}">
              <a16:creationId xmlns:a16="http://schemas.microsoft.com/office/drawing/2014/main" id="{BBC32D55-71FE-4FD5-B2FD-6D6551A20CE8}"/>
            </a:ext>
          </a:extLst>
        </xdr:cNvPr>
        <xdr:cNvSpPr txBox="1"/>
      </xdr:nvSpPr>
      <xdr:spPr>
        <a:xfrm>
          <a:off x="16357600" y="1756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49" name="フローチャート: 判断 848">
          <a:extLst>
            <a:ext uri="{FF2B5EF4-FFF2-40B4-BE49-F238E27FC236}">
              <a16:creationId xmlns:a16="http://schemas.microsoft.com/office/drawing/2014/main" id="{5B47AD67-007A-4A0B-AB54-F4448A70DE9E}"/>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50" name="フローチャート: 判断 849">
          <a:extLst>
            <a:ext uri="{FF2B5EF4-FFF2-40B4-BE49-F238E27FC236}">
              <a16:creationId xmlns:a16="http://schemas.microsoft.com/office/drawing/2014/main" id="{7B5A727F-F91D-4669-BA18-707A9C9F5386}"/>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51" name="フローチャート: 判断 850">
          <a:extLst>
            <a:ext uri="{FF2B5EF4-FFF2-40B4-BE49-F238E27FC236}">
              <a16:creationId xmlns:a16="http://schemas.microsoft.com/office/drawing/2014/main" id="{536BA941-0137-44DA-9E42-457D76EE2F86}"/>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52" name="フローチャート: 判断 851">
          <a:extLst>
            <a:ext uri="{FF2B5EF4-FFF2-40B4-BE49-F238E27FC236}">
              <a16:creationId xmlns:a16="http://schemas.microsoft.com/office/drawing/2014/main" id="{09CDD513-F6D6-4471-8426-34C6E270C656}"/>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853" name="フローチャート: 判断 852">
          <a:extLst>
            <a:ext uri="{FF2B5EF4-FFF2-40B4-BE49-F238E27FC236}">
              <a16:creationId xmlns:a16="http://schemas.microsoft.com/office/drawing/2014/main" id="{5B4E0A08-DCFD-416B-A850-C17F206CC0A1}"/>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4" name="テキスト ボックス 853">
          <a:extLst>
            <a:ext uri="{FF2B5EF4-FFF2-40B4-BE49-F238E27FC236}">
              <a16:creationId xmlns:a16="http://schemas.microsoft.com/office/drawing/2014/main" id="{1E08F3CC-3756-4638-B145-D8E4A9159E2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5" name="テキスト ボックス 854">
          <a:extLst>
            <a:ext uri="{FF2B5EF4-FFF2-40B4-BE49-F238E27FC236}">
              <a16:creationId xmlns:a16="http://schemas.microsoft.com/office/drawing/2014/main" id="{485449A1-8126-46E1-AAE5-6AD456CB413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6" name="テキスト ボックス 855">
          <a:extLst>
            <a:ext uri="{FF2B5EF4-FFF2-40B4-BE49-F238E27FC236}">
              <a16:creationId xmlns:a16="http://schemas.microsoft.com/office/drawing/2014/main" id="{520BAA4C-FE17-4CA2-91DC-9FCACD62BE1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7" name="テキスト ボックス 856">
          <a:extLst>
            <a:ext uri="{FF2B5EF4-FFF2-40B4-BE49-F238E27FC236}">
              <a16:creationId xmlns:a16="http://schemas.microsoft.com/office/drawing/2014/main" id="{423331C5-7C0F-47F4-BF34-B56731C417C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8" name="テキスト ボックス 857">
          <a:extLst>
            <a:ext uri="{FF2B5EF4-FFF2-40B4-BE49-F238E27FC236}">
              <a16:creationId xmlns:a16="http://schemas.microsoft.com/office/drawing/2014/main" id="{82CC9D1E-9474-435B-B6BD-3DC364F126D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114300</xdr:rowOff>
    </xdr:from>
    <xdr:to>
      <xdr:col>85</xdr:col>
      <xdr:colOff>177800</xdr:colOff>
      <xdr:row>104</xdr:row>
      <xdr:rowOff>44450</xdr:rowOff>
    </xdr:to>
    <xdr:sp macro="" textlink="">
      <xdr:nvSpPr>
        <xdr:cNvPr id="859" name="楕円 858">
          <a:extLst>
            <a:ext uri="{FF2B5EF4-FFF2-40B4-BE49-F238E27FC236}">
              <a16:creationId xmlns:a16="http://schemas.microsoft.com/office/drawing/2014/main" id="{0DF6BBA4-455B-4AD8-AB7F-94BA773102F6}"/>
            </a:ext>
          </a:extLst>
        </xdr:cNvPr>
        <xdr:cNvSpPr/>
      </xdr:nvSpPr>
      <xdr:spPr>
        <a:xfrm>
          <a:off x="16268700" y="1777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92727</xdr:rowOff>
    </xdr:from>
    <xdr:ext cx="405111" cy="259045"/>
    <xdr:sp macro="" textlink="">
      <xdr:nvSpPr>
        <xdr:cNvPr id="860" name="【庁舎】&#10;有形固定資産減価償却率該当値テキスト">
          <a:extLst>
            <a:ext uri="{FF2B5EF4-FFF2-40B4-BE49-F238E27FC236}">
              <a16:creationId xmlns:a16="http://schemas.microsoft.com/office/drawing/2014/main" id="{CC689B2F-062B-4FCF-B453-43631C948B7B}"/>
            </a:ext>
          </a:extLst>
        </xdr:cNvPr>
        <xdr:cNvSpPr txBox="1"/>
      </xdr:nvSpPr>
      <xdr:spPr>
        <a:xfrm>
          <a:off x="16357600" y="177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109220</xdr:rowOff>
    </xdr:from>
    <xdr:to>
      <xdr:col>81</xdr:col>
      <xdr:colOff>101600</xdr:colOff>
      <xdr:row>104</xdr:row>
      <xdr:rowOff>39370</xdr:rowOff>
    </xdr:to>
    <xdr:sp macro="" textlink="">
      <xdr:nvSpPr>
        <xdr:cNvPr id="861" name="楕円 860">
          <a:extLst>
            <a:ext uri="{FF2B5EF4-FFF2-40B4-BE49-F238E27FC236}">
              <a16:creationId xmlns:a16="http://schemas.microsoft.com/office/drawing/2014/main" id="{83610A80-453F-4446-8CEE-9B9C3DB962F5}"/>
            </a:ext>
          </a:extLst>
        </xdr:cNvPr>
        <xdr:cNvSpPr/>
      </xdr:nvSpPr>
      <xdr:spPr>
        <a:xfrm>
          <a:off x="15430500" y="1776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160020</xdr:rowOff>
    </xdr:from>
    <xdr:to>
      <xdr:col>85</xdr:col>
      <xdr:colOff>127000</xdr:colOff>
      <xdr:row>103</xdr:row>
      <xdr:rowOff>165100</xdr:rowOff>
    </xdr:to>
    <xdr:cxnSp macro="">
      <xdr:nvCxnSpPr>
        <xdr:cNvPr id="862" name="直線コネクタ 861">
          <a:extLst>
            <a:ext uri="{FF2B5EF4-FFF2-40B4-BE49-F238E27FC236}">
              <a16:creationId xmlns:a16="http://schemas.microsoft.com/office/drawing/2014/main" id="{A48CC3F7-C295-48D2-85CC-546EB335327F}"/>
            </a:ext>
          </a:extLst>
        </xdr:cNvPr>
        <xdr:cNvCxnSpPr/>
      </xdr:nvCxnSpPr>
      <xdr:spPr>
        <a:xfrm>
          <a:off x="15481300" y="1781937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170180</xdr:rowOff>
    </xdr:from>
    <xdr:to>
      <xdr:col>76</xdr:col>
      <xdr:colOff>165100</xdr:colOff>
      <xdr:row>103</xdr:row>
      <xdr:rowOff>100330</xdr:rowOff>
    </xdr:to>
    <xdr:sp macro="" textlink="">
      <xdr:nvSpPr>
        <xdr:cNvPr id="863" name="楕円 862">
          <a:extLst>
            <a:ext uri="{FF2B5EF4-FFF2-40B4-BE49-F238E27FC236}">
              <a16:creationId xmlns:a16="http://schemas.microsoft.com/office/drawing/2014/main" id="{3609929B-12DA-4366-BB26-4D1233684B34}"/>
            </a:ext>
          </a:extLst>
        </xdr:cNvPr>
        <xdr:cNvSpPr/>
      </xdr:nvSpPr>
      <xdr:spPr>
        <a:xfrm>
          <a:off x="14541500" y="1765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49530</xdr:rowOff>
    </xdr:from>
    <xdr:to>
      <xdr:col>81</xdr:col>
      <xdr:colOff>50800</xdr:colOff>
      <xdr:row>103</xdr:row>
      <xdr:rowOff>160020</xdr:rowOff>
    </xdr:to>
    <xdr:cxnSp macro="">
      <xdr:nvCxnSpPr>
        <xdr:cNvPr id="864" name="直線コネクタ 863">
          <a:extLst>
            <a:ext uri="{FF2B5EF4-FFF2-40B4-BE49-F238E27FC236}">
              <a16:creationId xmlns:a16="http://schemas.microsoft.com/office/drawing/2014/main" id="{528038A9-F168-4B13-97A9-54E6C10A003B}"/>
            </a:ext>
          </a:extLst>
        </xdr:cNvPr>
        <xdr:cNvCxnSpPr/>
      </xdr:nvCxnSpPr>
      <xdr:spPr>
        <a:xfrm>
          <a:off x="14592300" y="1770888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147320</xdr:rowOff>
    </xdr:from>
    <xdr:to>
      <xdr:col>72</xdr:col>
      <xdr:colOff>38100</xdr:colOff>
      <xdr:row>103</xdr:row>
      <xdr:rowOff>77470</xdr:rowOff>
    </xdr:to>
    <xdr:sp macro="" textlink="">
      <xdr:nvSpPr>
        <xdr:cNvPr id="865" name="楕円 864">
          <a:extLst>
            <a:ext uri="{FF2B5EF4-FFF2-40B4-BE49-F238E27FC236}">
              <a16:creationId xmlns:a16="http://schemas.microsoft.com/office/drawing/2014/main" id="{4CEDC436-4432-4C1E-82E6-B579CC37D17C}"/>
            </a:ext>
          </a:extLst>
        </xdr:cNvPr>
        <xdr:cNvSpPr/>
      </xdr:nvSpPr>
      <xdr:spPr>
        <a:xfrm>
          <a:off x="13652500" y="1763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26670</xdr:rowOff>
    </xdr:from>
    <xdr:to>
      <xdr:col>76</xdr:col>
      <xdr:colOff>114300</xdr:colOff>
      <xdr:row>103</xdr:row>
      <xdr:rowOff>49530</xdr:rowOff>
    </xdr:to>
    <xdr:cxnSp macro="">
      <xdr:nvCxnSpPr>
        <xdr:cNvPr id="866" name="直線コネクタ 865">
          <a:extLst>
            <a:ext uri="{FF2B5EF4-FFF2-40B4-BE49-F238E27FC236}">
              <a16:creationId xmlns:a16="http://schemas.microsoft.com/office/drawing/2014/main" id="{B8F26A87-95A2-4AC6-9D81-DD2BBE8975E0}"/>
            </a:ext>
          </a:extLst>
        </xdr:cNvPr>
        <xdr:cNvCxnSpPr/>
      </xdr:nvCxnSpPr>
      <xdr:spPr>
        <a:xfrm>
          <a:off x="13703300" y="17686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121920</xdr:rowOff>
    </xdr:from>
    <xdr:to>
      <xdr:col>67</xdr:col>
      <xdr:colOff>101600</xdr:colOff>
      <xdr:row>103</xdr:row>
      <xdr:rowOff>52070</xdr:rowOff>
    </xdr:to>
    <xdr:sp macro="" textlink="">
      <xdr:nvSpPr>
        <xdr:cNvPr id="867" name="楕円 866">
          <a:extLst>
            <a:ext uri="{FF2B5EF4-FFF2-40B4-BE49-F238E27FC236}">
              <a16:creationId xmlns:a16="http://schemas.microsoft.com/office/drawing/2014/main" id="{2EDA5FFD-7356-4199-84CF-6ACB2A8E4712}"/>
            </a:ext>
          </a:extLst>
        </xdr:cNvPr>
        <xdr:cNvSpPr/>
      </xdr:nvSpPr>
      <xdr:spPr>
        <a:xfrm>
          <a:off x="12763500" y="1760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1270</xdr:rowOff>
    </xdr:from>
    <xdr:to>
      <xdr:col>71</xdr:col>
      <xdr:colOff>177800</xdr:colOff>
      <xdr:row>103</xdr:row>
      <xdr:rowOff>26670</xdr:rowOff>
    </xdr:to>
    <xdr:cxnSp macro="">
      <xdr:nvCxnSpPr>
        <xdr:cNvPr id="868" name="直線コネクタ 867">
          <a:extLst>
            <a:ext uri="{FF2B5EF4-FFF2-40B4-BE49-F238E27FC236}">
              <a16:creationId xmlns:a16="http://schemas.microsoft.com/office/drawing/2014/main" id="{8C744501-D8BE-4E6E-9BAE-CE9ED155B2D3}"/>
            </a:ext>
          </a:extLst>
        </xdr:cNvPr>
        <xdr:cNvCxnSpPr/>
      </xdr:nvCxnSpPr>
      <xdr:spPr>
        <a:xfrm>
          <a:off x="12814300" y="1766062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869" name="n_1aveValue【庁舎】&#10;有形固定資産減価償却率">
          <a:extLst>
            <a:ext uri="{FF2B5EF4-FFF2-40B4-BE49-F238E27FC236}">
              <a16:creationId xmlns:a16="http://schemas.microsoft.com/office/drawing/2014/main" id="{7DB592E3-BF0F-4B16-9915-5736C9ACD906}"/>
            </a:ext>
          </a:extLst>
        </xdr:cNvPr>
        <xdr:cNvSpPr txBox="1"/>
      </xdr:nvSpPr>
      <xdr:spPr>
        <a:xfrm>
          <a:off x="152660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148607</xdr:rowOff>
    </xdr:from>
    <xdr:ext cx="405111" cy="259045"/>
    <xdr:sp macro="" textlink="">
      <xdr:nvSpPr>
        <xdr:cNvPr id="870" name="n_2aveValue【庁舎】&#10;有形固定資産減価償却率">
          <a:extLst>
            <a:ext uri="{FF2B5EF4-FFF2-40B4-BE49-F238E27FC236}">
              <a16:creationId xmlns:a16="http://schemas.microsoft.com/office/drawing/2014/main" id="{22061800-7CB9-4903-9577-AA892A34299C}"/>
            </a:ext>
          </a:extLst>
        </xdr:cNvPr>
        <xdr:cNvSpPr txBox="1"/>
      </xdr:nvSpPr>
      <xdr:spPr>
        <a:xfrm>
          <a:off x="1438974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2557</xdr:rowOff>
    </xdr:from>
    <xdr:ext cx="405111" cy="259045"/>
    <xdr:sp macro="" textlink="">
      <xdr:nvSpPr>
        <xdr:cNvPr id="871" name="n_3aveValue【庁舎】&#10;有形固定資産減価償却率">
          <a:extLst>
            <a:ext uri="{FF2B5EF4-FFF2-40B4-BE49-F238E27FC236}">
              <a16:creationId xmlns:a16="http://schemas.microsoft.com/office/drawing/2014/main" id="{AE59141D-13EF-4572-8A6B-8A77E09522A1}"/>
            </a:ext>
          </a:extLst>
        </xdr:cNvPr>
        <xdr:cNvSpPr txBox="1"/>
      </xdr:nvSpPr>
      <xdr:spPr>
        <a:xfrm>
          <a:off x="135007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8907</xdr:rowOff>
    </xdr:from>
    <xdr:ext cx="405111" cy="259045"/>
    <xdr:sp macro="" textlink="">
      <xdr:nvSpPr>
        <xdr:cNvPr id="872" name="n_4aveValue【庁舎】&#10;有形固定資産減価償却率">
          <a:extLst>
            <a:ext uri="{FF2B5EF4-FFF2-40B4-BE49-F238E27FC236}">
              <a16:creationId xmlns:a16="http://schemas.microsoft.com/office/drawing/2014/main" id="{CA920A2A-8421-41A4-AB39-951B93744209}"/>
            </a:ext>
          </a:extLst>
        </xdr:cNvPr>
        <xdr:cNvSpPr txBox="1"/>
      </xdr:nvSpPr>
      <xdr:spPr>
        <a:xfrm>
          <a:off x="12611744" y="17839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30497</xdr:rowOff>
    </xdr:from>
    <xdr:ext cx="405111" cy="259045"/>
    <xdr:sp macro="" textlink="">
      <xdr:nvSpPr>
        <xdr:cNvPr id="873" name="n_1mainValue【庁舎】&#10;有形固定資産減価償却率">
          <a:extLst>
            <a:ext uri="{FF2B5EF4-FFF2-40B4-BE49-F238E27FC236}">
              <a16:creationId xmlns:a16="http://schemas.microsoft.com/office/drawing/2014/main" id="{EDACEF7B-8253-4737-A990-41963FC8984A}"/>
            </a:ext>
          </a:extLst>
        </xdr:cNvPr>
        <xdr:cNvSpPr txBox="1"/>
      </xdr:nvSpPr>
      <xdr:spPr>
        <a:xfrm>
          <a:off x="15266044" y="1786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116857</xdr:rowOff>
    </xdr:from>
    <xdr:ext cx="405111" cy="259045"/>
    <xdr:sp macro="" textlink="">
      <xdr:nvSpPr>
        <xdr:cNvPr id="874" name="n_2mainValue【庁舎】&#10;有形固定資産減価償却率">
          <a:extLst>
            <a:ext uri="{FF2B5EF4-FFF2-40B4-BE49-F238E27FC236}">
              <a16:creationId xmlns:a16="http://schemas.microsoft.com/office/drawing/2014/main" id="{A1424F1E-03E7-499D-8C21-9518FAB9A9E8}"/>
            </a:ext>
          </a:extLst>
        </xdr:cNvPr>
        <xdr:cNvSpPr txBox="1"/>
      </xdr:nvSpPr>
      <xdr:spPr>
        <a:xfrm>
          <a:off x="14389744"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93997</xdr:rowOff>
    </xdr:from>
    <xdr:ext cx="405111" cy="259045"/>
    <xdr:sp macro="" textlink="">
      <xdr:nvSpPr>
        <xdr:cNvPr id="875" name="n_3mainValue【庁舎】&#10;有形固定資産減価償却率">
          <a:extLst>
            <a:ext uri="{FF2B5EF4-FFF2-40B4-BE49-F238E27FC236}">
              <a16:creationId xmlns:a16="http://schemas.microsoft.com/office/drawing/2014/main" id="{C7E66963-B4C0-4875-AB84-D9676DA9B76D}"/>
            </a:ext>
          </a:extLst>
        </xdr:cNvPr>
        <xdr:cNvSpPr txBox="1"/>
      </xdr:nvSpPr>
      <xdr:spPr>
        <a:xfrm>
          <a:off x="13500744" y="1741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68597</xdr:rowOff>
    </xdr:from>
    <xdr:ext cx="405111" cy="259045"/>
    <xdr:sp macro="" textlink="">
      <xdr:nvSpPr>
        <xdr:cNvPr id="876" name="n_4mainValue【庁舎】&#10;有形固定資産減価償却率">
          <a:extLst>
            <a:ext uri="{FF2B5EF4-FFF2-40B4-BE49-F238E27FC236}">
              <a16:creationId xmlns:a16="http://schemas.microsoft.com/office/drawing/2014/main" id="{2CE46A98-A7E2-4C9C-961C-42868AF19527}"/>
            </a:ext>
          </a:extLst>
        </xdr:cNvPr>
        <xdr:cNvSpPr txBox="1"/>
      </xdr:nvSpPr>
      <xdr:spPr>
        <a:xfrm>
          <a:off x="12611744" y="1738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7" name="正方形/長方形 876">
          <a:extLst>
            <a:ext uri="{FF2B5EF4-FFF2-40B4-BE49-F238E27FC236}">
              <a16:creationId xmlns:a16="http://schemas.microsoft.com/office/drawing/2014/main" id="{1F5D625D-C00B-47BA-A1B6-A4C82E5B94F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8" name="正方形/長方形 877">
          <a:extLst>
            <a:ext uri="{FF2B5EF4-FFF2-40B4-BE49-F238E27FC236}">
              <a16:creationId xmlns:a16="http://schemas.microsoft.com/office/drawing/2014/main" id="{BA9C8125-FEE1-4295-9865-36DB8D3C443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9" name="正方形/長方形 878">
          <a:extLst>
            <a:ext uri="{FF2B5EF4-FFF2-40B4-BE49-F238E27FC236}">
              <a16:creationId xmlns:a16="http://schemas.microsoft.com/office/drawing/2014/main" id="{5CFC45FB-AD7D-4564-AF49-E23C773FA8C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0" name="正方形/長方形 879">
          <a:extLst>
            <a:ext uri="{FF2B5EF4-FFF2-40B4-BE49-F238E27FC236}">
              <a16:creationId xmlns:a16="http://schemas.microsoft.com/office/drawing/2014/main" id="{7FA81391-ACA1-4644-BF66-AEE1BB133E9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1" name="正方形/長方形 880">
          <a:extLst>
            <a:ext uri="{FF2B5EF4-FFF2-40B4-BE49-F238E27FC236}">
              <a16:creationId xmlns:a16="http://schemas.microsoft.com/office/drawing/2014/main" id="{25E18801-8091-46C0-B56A-77E8A610052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2" name="正方形/長方形 881">
          <a:extLst>
            <a:ext uri="{FF2B5EF4-FFF2-40B4-BE49-F238E27FC236}">
              <a16:creationId xmlns:a16="http://schemas.microsoft.com/office/drawing/2014/main" id="{AF1E8130-9278-4CDA-B609-6938AE55F9F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3" name="正方形/長方形 882">
          <a:extLst>
            <a:ext uri="{FF2B5EF4-FFF2-40B4-BE49-F238E27FC236}">
              <a16:creationId xmlns:a16="http://schemas.microsoft.com/office/drawing/2014/main" id="{85898751-B258-4FCD-A57F-1CBA3CDC7C0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4" name="正方形/長方形 883">
          <a:extLst>
            <a:ext uri="{FF2B5EF4-FFF2-40B4-BE49-F238E27FC236}">
              <a16:creationId xmlns:a16="http://schemas.microsoft.com/office/drawing/2014/main" id="{55D47B07-5A4C-4FAA-8549-C009DE8ED88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5" name="テキスト ボックス 884">
          <a:extLst>
            <a:ext uri="{FF2B5EF4-FFF2-40B4-BE49-F238E27FC236}">
              <a16:creationId xmlns:a16="http://schemas.microsoft.com/office/drawing/2014/main" id="{B5F67EF2-DA2E-41F3-A7AE-DBEB9E1B947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6" name="直線コネクタ 885">
          <a:extLst>
            <a:ext uri="{FF2B5EF4-FFF2-40B4-BE49-F238E27FC236}">
              <a16:creationId xmlns:a16="http://schemas.microsoft.com/office/drawing/2014/main" id="{CE609C6A-FA30-4BEF-A050-603F6A4E64E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87" name="直線コネクタ 886">
          <a:extLst>
            <a:ext uri="{FF2B5EF4-FFF2-40B4-BE49-F238E27FC236}">
              <a16:creationId xmlns:a16="http://schemas.microsoft.com/office/drawing/2014/main" id="{443F6E20-F1C0-4154-AEA3-E4F133333DD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88" name="テキスト ボックス 887">
          <a:extLst>
            <a:ext uri="{FF2B5EF4-FFF2-40B4-BE49-F238E27FC236}">
              <a16:creationId xmlns:a16="http://schemas.microsoft.com/office/drawing/2014/main" id="{A64BA5CC-4B4A-459F-B05F-7DA847481B2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89" name="直線コネクタ 888">
          <a:extLst>
            <a:ext uri="{FF2B5EF4-FFF2-40B4-BE49-F238E27FC236}">
              <a16:creationId xmlns:a16="http://schemas.microsoft.com/office/drawing/2014/main" id="{9C9AE4F3-8C3D-4833-BD06-29FA880A3BF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0" name="テキスト ボックス 889">
          <a:extLst>
            <a:ext uri="{FF2B5EF4-FFF2-40B4-BE49-F238E27FC236}">
              <a16:creationId xmlns:a16="http://schemas.microsoft.com/office/drawing/2014/main" id="{9D1A5AA1-D4AF-4899-9AFC-C6BFAAB526A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1" name="直線コネクタ 890">
          <a:extLst>
            <a:ext uri="{FF2B5EF4-FFF2-40B4-BE49-F238E27FC236}">
              <a16:creationId xmlns:a16="http://schemas.microsoft.com/office/drawing/2014/main" id="{87D2BB1B-2FC4-4132-8E3B-2505435A20E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92" name="テキスト ボックス 891">
          <a:extLst>
            <a:ext uri="{FF2B5EF4-FFF2-40B4-BE49-F238E27FC236}">
              <a16:creationId xmlns:a16="http://schemas.microsoft.com/office/drawing/2014/main" id="{5728A61D-18CA-4CC8-88D3-86C015A4048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93" name="直線コネクタ 892">
          <a:extLst>
            <a:ext uri="{FF2B5EF4-FFF2-40B4-BE49-F238E27FC236}">
              <a16:creationId xmlns:a16="http://schemas.microsoft.com/office/drawing/2014/main" id="{1E1D82FC-F2BD-404A-BC4B-A1C6AD5D784B}"/>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94" name="テキスト ボックス 893">
          <a:extLst>
            <a:ext uri="{FF2B5EF4-FFF2-40B4-BE49-F238E27FC236}">
              <a16:creationId xmlns:a16="http://schemas.microsoft.com/office/drawing/2014/main" id="{3E940CDC-5091-4AC7-B0A6-69808DB6216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95" name="直線コネクタ 894">
          <a:extLst>
            <a:ext uri="{FF2B5EF4-FFF2-40B4-BE49-F238E27FC236}">
              <a16:creationId xmlns:a16="http://schemas.microsoft.com/office/drawing/2014/main" id="{1D9C0A75-DAC2-4018-87D8-B252B7082D0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96" name="テキスト ボックス 895">
          <a:extLst>
            <a:ext uri="{FF2B5EF4-FFF2-40B4-BE49-F238E27FC236}">
              <a16:creationId xmlns:a16="http://schemas.microsoft.com/office/drawing/2014/main" id="{C7709BAA-908A-44CB-B67D-6999BF2B584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7" name="直線コネクタ 896">
          <a:extLst>
            <a:ext uri="{FF2B5EF4-FFF2-40B4-BE49-F238E27FC236}">
              <a16:creationId xmlns:a16="http://schemas.microsoft.com/office/drawing/2014/main" id="{8C312174-F2C1-4EA5-93D6-60DFC1F4A6C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8" name="テキスト ボックス 897">
          <a:extLst>
            <a:ext uri="{FF2B5EF4-FFF2-40B4-BE49-F238E27FC236}">
              <a16:creationId xmlns:a16="http://schemas.microsoft.com/office/drawing/2014/main" id="{1E842FA8-9D79-4164-8C5C-5E3A1F2808F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9" name="【庁舎】&#10;一人当たり面積グラフ枠">
          <a:extLst>
            <a:ext uri="{FF2B5EF4-FFF2-40B4-BE49-F238E27FC236}">
              <a16:creationId xmlns:a16="http://schemas.microsoft.com/office/drawing/2014/main" id="{6DBA86C3-F494-4EEE-964B-7DAE13C1AFA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00" name="直線コネクタ 899">
          <a:extLst>
            <a:ext uri="{FF2B5EF4-FFF2-40B4-BE49-F238E27FC236}">
              <a16:creationId xmlns:a16="http://schemas.microsoft.com/office/drawing/2014/main" id="{EE83923C-C937-4656-ACF7-0DE83235CF90}"/>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01" name="【庁舎】&#10;一人当たり面積最小値テキスト">
          <a:extLst>
            <a:ext uri="{FF2B5EF4-FFF2-40B4-BE49-F238E27FC236}">
              <a16:creationId xmlns:a16="http://schemas.microsoft.com/office/drawing/2014/main" id="{9313547A-B9E1-443B-BF6C-F290CB8D0124}"/>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02" name="直線コネクタ 901">
          <a:extLst>
            <a:ext uri="{FF2B5EF4-FFF2-40B4-BE49-F238E27FC236}">
              <a16:creationId xmlns:a16="http://schemas.microsoft.com/office/drawing/2014/main" id="{1D8E59B4-987A-407F-844C-2F97EDFC56F0}"/>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03" name="【庁舎】&#10;一人当たり面積最大値テキスト">
          <a:extLst>
            <a:ext uri="{FF2B5EF4-FFF2-40B4-BE49-F238E27FC236}">
              <a16:creationId xmlns:a16="http://schemas.microsoft.com/office/drawing/2014/main" id="{86F828A2-9187-4A72-8974-8D6931009D66}"/>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04" name="直線コネクタ 903">
          <a:extLst>
            <a:ext uri="{FF2B5EF4-FFF2-40B4-BE49-F238E27FC236}">
              <a16:creationId xmlns:a16="http://schemas.microsoft.com/office/drawing/2014/main" id="{0904E396-740E-468B-8AC2-4E8912172479}"/>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133366</xdr:rowOff>
    </xdr:from>
    <xdr:ext cx="469744" cy="259045"/>
    <xdr:sp macro="" textlink="">
      <xdr:nvSpPr>
        <xdr:cNvPr id="905" name="【庁舎】&#10;一人当たり面積平均値テキスト">
          <a:extLst>
            <a:ext uri="{FF2B5EF4-FFF2-40B4-BE49-F238E27FC236}">
              <a16:creationId xmlns:a16="http://schemas.microsoft.com/office/drawing/2014/main" id="{F5D69066-8F71-4A09-A459-D8B72DCBFAEE}"/>
            </a:ext>
          </a:extLst>
        </xdr:cNvPr>
        <xdr:cNvSpPr txBox="1"/>
      </xdr:nvSpPr>
      <xdr:spPr>
        <a:xfrm>
          <a:off x="22199600" y="1796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06" name="フローチャート: 判断 905">
          <a:extLst>
            <a:ext uri="{FF2B5EF4-FFF2-40B4-BE49-F238E27FC236}">
              <a16:creationId xmlns:a16="http://schemas.microsoft.com/office/drawing/2014/main" id="{A3317716-C181-4F3B-A330-2274FDE3C31B}"/>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07" name="フローチャート: 判断 906">
          <a:extLst>
            <a:ext uri="{FF2B5EF4-FFF2-40B4-BE49-F238E27FC236}">
              <a16:creationId xmlns:a16="http://schemas.microsoft.com/office/drawing/2014/main" id="{2F38C9B7-8FA9-40DF-8153-62054E0578DD}"/>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08" name="フローチャート: 判断 907">
          <a:extLst>
            <a:ext uri="{FF2B5EF4-FFF2-40B4-BE49-F238E27FC236}">
              <a16:creationId xmlns:a16="http://schemas.microsoft.com/office/drawing/2014/main" id="{CF219A23-28A5-4F83-9996-ED0B1355B2D9}"/>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909" name="フローチャート: 判断 908">
          <a:extLst>
            <a:ext uri="{FF2B5EF4-FFF2-40B4-BE49-F238E27FC236}">
              <a16:creationId xmlns:a16="http://schemas.microsoft.com/office/drawing/2014/main" id="{B15CD8F6-FB5D-4579-BFAE-8CA687751A02}"/>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910" name="フローチャート: 判断 909">
          <a:extLst>
            <a:ext uri="{FF2B5EF4-FFF2-40B4-BE49-F238E27FC236}">
              <a16:creationId xmlns:a16="http://schemas.microsoft.com/office/drawing/2014/main" id="{4A33FD6B-0B9A-4881-B715-FBE426ACCE51}"/>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1" name="テキスト ボックス 910">
          <a:extLst>
            <a:ext uri="{FF2B5EF4-FFF2-40B4-BE49-F238E27FC236}">
              <a16:creationId xmlns:a16="http://schemas.microsoft.com/office/drawing/2014/main" id="{9AC86932-D21C-4A33-838A-8C2CE41C5BB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2" name="テキスト ボックス 911">
          <a:extLst>
            <a:ext uri="{FF2B5EF4-FFF2-40B4-BE49-F238E27FC236}">
              <a16:creationId xmlns:a16="http://schemas.microsoft.com/office/drawing/2014/main" id="{CC4B04B2-DA59-43D1-820E-8EDC89F072C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3" name="テキスト ボックス 912">
          <a:extLst>
            <a:ext uri="{FF2B5EF4-FFF2-40B4-BE49-F238E27FC236}">
              <a16:creationId xmlns:a16="http://schemas.microsoft.com/office/drawing/2014/main" id="{3F952B12-CE96-4B71-BE7F-47217E1E101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4" name="テキスト ボックス 913">
          <a:extLst>
            <a:ext uri="{FF2B5EF4-FFF2-40B4-BE49-F238E27FC236}">
              <a16:creationId xmlns:a16="http://schemas.microsoft.com/office/drawing/2014/main" id="{514654CE-A25A-47D3-BBF8-DA5505FF22A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5" name="テキスト ボックス 914">
          <a:extLst>
            <a:ext uri="{FF2B5EF4-FFF2-40B4-BE49-F238E27FC236}">
              <a16:creationId xmlns:a16="http://schemas.microsoft.com/office/drawing/2014/main" id="{5E9B4288-C8C2-431D-8E08-79043D3AFDA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46989</xdr:rowOff>
    </xdr:from>
    <xdr:to>
      <xdr:col>116</xdr:col>
      <xdr:colOff>114300</xdr:colOff>
      <xdr:row>106</xdr:row>
      <xdr:rowOff>148589</xdr:rowOff>
    </xdr:to>
    <xdr:sp macro="" textlink="">
      <xdr:nvSpPr>
        <xdr:cNvPr id="916" name="楕円 915">
          <a:extLst>
            <a:ext uri="{FF2B5EF4-FFF2-40B4-BE49-F238E27FC236}">
              <a16:creationId xmlns:a16="http://schemas.microsoft.com/office/drawing/2014/main" id="{5F657942-E028-434D-9EF5-F0528451D12E}"/>
            </a:ext>
          </a:extLst>
        </xdr:cNvPr>
        <xdr:cNvSpPr/>
      </xdr:nvSpPr>
      <xdr:spPr>
        <a:xfrm>
          <a:off x="22110700" y="1822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25416</xdr:rowOff>
    </xdr:from>
    <xdr:ext cx="469744" cy="259045"/>
    <xdr:sp macro="" textlink="">
      <xdr:nvSpPr>
        <xdr:cNvPr id="917" name="【庁舎】&#10;一人当たり面積該当値テキスト">
          <a:extLst>
            <a:ext uri="{FF2B5EF4-FFF2-40B4-BE49-F238E27FC236}">
              <a16:creationId xmlns:a16="http://schemas.microsoft.com/office/drawing/2014/main" id="{53C22DD1-0F36-4AA6-A117-4DF0463725E4}"/>
            </a:ext>
          </a:extLst>
        </xdr:cNvPr>
        <xdr:cNvSpPr txBox="1"/>
      </xdr:nvSpPr>
      <xdr:spPr>
        <a:xfrm>
          <a:off x="22199600" y="1819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116839</xdr:rowOff>
    </xdr:from>
    <xdr:to>
      <xdr:col>112</xdr:col>
      <xdr:colOff>38100</xdr:colOff>
      <xdr:row>106</xdr:row>
      <xdr:rowOff>46989</xdr:rowOff>
    </xdr:to>
    <xdr:sp macro="" textlink="">
      <xdr:nvSpPr>
        <xdr:cNvPr id="918" name="楕円 917">
          <a:extLst>
            <a:ext uri="{FF2B5EF4-FFF2-40B4-BE49-F238E27FC236}">
              <a16:creationId xmlns:a16="http://schemas.microsoft.com/office/drawing/2014/main" id="{E29FD25F-D924-4B82-B557-1AA67EA0918D}"/>
            </a:ext>
          </a:extLst>
        </xdr:cNvPr>
        <xdr:cNvSpPr/>
      </xdr:nvSpPr>
      <xdr:spPr>
        <a:xfrm>
          <a:off x="21272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167639</xdr:rowOff>
    </xdr:from>
    <xdr:to>
      <xdr:col>116</xdr:col>
      <xdr:colOff>63500</xdr:colOff>
      <xdr:row>106</xdr:row>
      <xdr:rowOff>97789</xdr:rowOff>
    </xdr:to>
    <xdr:cxnSp macro="">
      <xdr:nvCxnSpPr>
        <xdr:cNvPr id="919" name="直線コネクタ 918">
          <a:extLst>
            <a:ext uri="{FF2B5EF4-FFF2-40B4-BE49-F238E27FC236}">
              <a16:creationId xmlns:a16="http://schemas.microsoft.com/office/drawing/2014/main" id="{1EA7B865-D884-4564-ADD4-04EE68531A9D}"/>
            </a:ext>
          </a:extLst>
        </xdr:cNvPr>
        <xdr:cNvCxnSpPr/>
      </xdr:nvCxnSpPr>
      <xdr:spPr>
        <a:xfrm>
          <a:off x="21323300" y="18169889"/>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40639</xdr:rowOff>
    </xdr:from>
    <xdr:to>
      <xdr:col>107</xdr:col>
      <xdr:colOff>101600</xdr:colOff>
      <xdr:row>105</xdr:row>
      <xdr:rowOff>142239</xdr:rowOff>
    </xdr:to>
    <xdr:sp macro="" textlink="">
      <xdr:nvSpPr>
        <xdr:cNvPr id="920" name="楕円 919">
          <a:extLst>
            <a:ext uri="{FF2B5EF4-FFF2-40B4-BE49-F238E27FC236}">
              <a16:creationId xmlns:a16="http://schemas.microsoft.com/office/drawing/2014/main" id="{FE7D91BD-0EAB-454B-810E-2E2063013054}"/>
            </a:ext>
          </a:extLst>
        </xdr:cNvPr>
        <xdr:cNvSpPr/>
      </xdr:nvSpPr>
      <xdr:spPr>
        <a:xfrm>
          <a:off x="20383500" y="1804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91439</xdr:rowOff>
    </xdr:from>
    <xdr:to>
      <xdr:col>111</xdr:col>
      <xdr:colOff>177800</xdr:colOff>
      <xdr:row>105</xdr:row>
      <xdr:rowOff>167639</xdr:rowOff>
    </xdr:to>
    <xdr:cxnSp macro="">
      <xdr:nvCxnSpPr>
        <xdr:cNvPr id="921" name="直線コネクタ 920">
          <a:extLst>
            <a:ext uri="{FF2B5EF4-FFF2-40B4-BE49-F238E27FC236}">
              <a16:creationId xmlns:a16="http://schemas.microsoft.com/office/drawing/2014/main" id="{7EFD35DA-EDCF-4894-8B58-FE5BEF13718C}"/>
            </a:ext>
          </a:extLst>
        </xdr:cNvPr>
        <xdr:cNvCxnSpPr/>
      </xdr:nvCxnSpPr>
      <xdr:spPr>
        <a:xfrm>
          <a:off x="20434300" y="1809368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45720</xdr:rowOff>
    </xdr:from>
    <xdr:to>
      <xdr:col>102</xdr:col>
      <xdr:colOff>165100</xdr:colOff>
      <xdr:row>105</xdr:row>
      <xdr:rowOff>147320</xdr:rowOff>
    </xdr:to>
    <xdr:sp macro="" textlink="">
      <xdr:nvSpPr>
        <xdr:cNvPr id="922" name="楕円 921">
          <a:extLst>
            <a:ext uri="{FF2B5EF4-FFF2-40B4-BE49-F238E27FC236}">
              <a16:creationId xmlns:a16="http://schemas.microsoft.com/office/drawing/2014/main" id="{C5E372EA-4025-4858-9AE4-2CC682D2498F}"/>
            </a:ext>
          </a:extLst>
        </xdr:cNvPr>
        <xdr:cNvSpPr/>
      </xdr:nvSpPr>
      <xdr:spPr>
        <a:xfrm>
          <a:off x="19494500" y="1804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91439</xdr:rowOff>
    </xdr:from>
    <xdr:to>
      <xdr:col>107</xdr:col>
      <xdr:colOff>50800</xdr:colOff>
      <xdr:row>105</xdr:row>
      <xdr:rowOff>96520</xdr:rowOff>
    </xdr:to>
    <xdr:cxnSp macro="">
      <xdr:nvCxnSpPr>
        <xdr:cNvPr id="923" name="直線コネクタ 922">
          <a:extLst>
            <a:ext uri="{FF2B5EF4-FFF2-40B4-BE49-F238E27FC236}">
              <a16:creationId xmlns:a16="http://schemas.microsoft.com/office/drawing/2014/main" id="{14263D8F-BFFE-49E3-B076-C6CCE2168ED8}"/>
            </a:ext>
          </a:extLst>
        </xdr:cNvPr>
        <xdr:cNvCxnSpPr/>
      </xdr:nvCxnSpPr>
      <xdr:spPr>
        <a:xfrm flipV="1">
          <a:off x="19545300" y="18093689"/>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48261</xdr:rowOff>
    </xdr:from>
    <xdr:to>
      <xdr:col>98</xdr:col>
      <xdr:colOff>38100</xdr:colOff>
      <xdr:row>105</xdr:row>
      <xdr:rowOff>149861</xdr:rowOff>
    </xdr:to>
    <xdr:sp macro="" textlink="">
      <xdr:nvSpPr>
        <xdr:cNvPr id="924" name="楕円 923">
          <a:extLst>
            <a:ext uri="{FF2B5EF4-FFF2-40B4-BE49-F238E27FC236}">
              <a16:creationId xmlns:a16="http://schemas.microsoft.com/office/drawing/2014/main" id="{7318288E-D8BF-49A7-BE84-538B7F99C9C5}"/>
            </a:ext>
          </a:extLst>
        </xdr:cNvPr>
        <xdr:cNvSpPr/>
      </xdr:nvSpPr>
      <xdr:spPr>
        <a:xfrm>
          <a:off x="18605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96520</xdr:rowOff>
    </xdr:from>
    <xdr:to>
      <xdr:col>102</xdr:col>
      <xdr:colOff>114300</xdr:colOff>
      <xdr:row>105</xdr:row>
      <xdr:rowOff>99061</xdr:rowOff>
    </xdr:to>
    <xdr:cxnSp macro="">
      <xdr:nvCxnSpPr>
        <xdr:cNvPr id="925" name="直線コネクタ 924">
          <a:extLst>
            <a:ext uri="{FF2B5EF4-FFF2-40B4-BE49-F238E27FC236}">
              <a16:creationId xmlns:a16="http://schemas.microsoft.com/office/drawing/2014/main" id="{39827012-94AA-4A31-90D5-BDBD3846BF3C}"/>
            </a:ext>
          </a:extLst>
        </xdr:cNvPr>
        <xdr:cNvCxnSpPr/>
      </xdr:nvCxnSpPr>
      <xdr:spPr>
        <a:xfrm flipV="1">
          <a:off x="18656300" y="18098770"/>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926" name="n_1aveValue【庁舎】&#10;一人当たり面積">
          <a:extLst>
            <a:ext uri="{FF2B5EF4-FFF2-40B4-BE49-F238E27FC236}">
              <a16:creationId xmlns:a16="http://schemas.microsoft.com/office/drawing/2014/main" id="{2055F589-D5DC-4D09-AAD9-430AAC9A73D9}"/>
            </a:ext>
          </a:extLst>
        </xdr:cNvPr>
        <xdr:cNvSpPr txBox="1"/>
      </xdr:nvSpPr>
      <xdr:spPr>
        <a:xfrm>
          <a:off x="21075727" y="182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927" name="n_2aveValue【庁舎】&#10;一人当たり面積">
          <a:extLst>
            <a:ext uri="{FF2B5EF4-FFF2-40B4-BE49-F238E27FC236}">
              <a16:creationId xmlns:a16="http://schemas.microsoft.com/office/drawing/2014/main" id="{9C9B5D9F-30BB-4FE9-AE8E-ED6F0523D641}"/>
            </a:ext>
          </a:extLst>
        </xdr:cNvPr>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928" name="n_3aveValue【庁舎】&#10;一人当たり面積">
          <a:extLst>
            <a:ext uri="{FF2B5EF4-FFF2-40B4-BE49-F238E27FC236}">
              <a16:creationId xmlns:a16="http://schemas.microsoft.com/office/drawing/2014/main" id="{7D740A0D-950F-47EF-A0E2-02DB969BD86B}"/>
            </a:ext>
          </a:extLst>
        </xdr:cNvPr>
        <xdr:cNvSpPr txBox="1"/>
      </xdr:nvSpPr>
      <xdr:spPr>
        <a:xfrm>
          <a:off x="19310427" y="1823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929" name="n_4aveValue【庁舎】&#10;一人当たり面積">
          <a:extLst>
            <a:ext uri="{FF2B5EF4-FFF2-40B4-BE49-F238E27FC236}">
              <a16:creationId xmlns:a16="http://schemas.microsoft.com/office/drawing/2014/main" id="{53A3E0E5-E683-4470-A400-4482B3D69DDD}"/>
            </a:ext>
          </a:extLst>
        </xdr:cNvPr>
        <xdr:cNvSpPr txBox="1"/>
      </xdr:nvSpPr>
      <xdr:spPr>
        <a:xfrm>
          <a:off x="18421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63516</xdr:rowOff>
    </xdr:from>
    <xdr:ext cx="469744" cy="259045"/>
    <xdr:sp macro="" textlink="">
      <xdr:nvSpPr>
        <xdr:cNvPr id="930" name="n_1mainValue【庁舎】&#10;一人当たり面積">
          <a:extLst>
            <a:ext uri="{FF2B5EF4-FFF2-40B4-BE49-F238E27FC236}">
              <a16:creationId xmlns:a16="http://schemas.microsoft.com/office/drawing/2014/main" id="{49E45864-7099-4A95-9C96-4C5AE31F781E}"/>
            </a:ext>
          </a:extLst>
        </xdr:cNvPr>
        <xdr:cNvSpPr txBox="1"/>
      </xdr:nvSpPr>
      <xdr:spPr>
        <a:xfrm>
          <a:off x="210757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158766</xdr:rowOff>
    </xdr:from>
    <xdr:ext cx="469744" cy="259045"/>
    <xdr:sp macro="" textlink="">
      <xdr:nvSpPr>
        <xdr:cNvPr id="931" name="n_2mainValue【庁舎】&#10;一人当たり面積">
          <a:extLst>
            <a:ext uri="{FF2B5EF4-FFF2-40B4-BE49-F238E27FC236}">
              <a16:creationId xmlns:a16="http://schemas.microsoft.com/office/drawing/2014/main" id="{2ED40F6A-9035-4C03-8FC9-FDD60BC8169D}"/>
            </a:ext>
          </a:extLst>
        </xdr:cNvPr>
        <xdr:cNvSpPr txBox="1"/>
      </xdr:nvSpPr>
      <xdr:spPr>
        <a:xfrm>
          <a:off x="20199427" y="1781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163847</xdr:rowOff>
    </xdr:from>
    <xdr:ext cx="469744" cy="259045"/>
    <xdr:sp macro="" textlink="">
      <xdr:nvSpPr>
        <xdr:cNvPr id="932" name="n_3mainValue【庁舎】&#10;一人当たり面積">
          <a:extLst>
            <a:ext uri="{FF2B5EF4-FFF2-40B4-BE49-F238E27FC236}">
              <a16:creationId xmlns:a16="http://schemas.microsoft.com/office/drawing/2014/main" id="{C7C4710C-37C2-4B80-97D9-379D339AA8EA}"/>
            </a:ext>
          </a:extLst>
        </xdr:cNvPr>
        <xdr:cNvSpPr txBox="1"/>
      </xdr:nvSpPr>
      <xdr:spPr>
        <a:xfrm>
          <a:off x="19310427" y="1782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166388</xdr:rowOff>
    </xdr:from>
    <xdr:ext cx="469744" cy="259045"/>
    <xdr:sp macro="" textlink="">
      <xdr:nvSpPr>
        <xdr:cNvPr id="933" name="n_4mainValue【庁舎】&#10;一人当たり面積">
          <a:extLst>
            <a:ext uri="{FF2B5EF4-FFF2-40B4-BE49-F238E27FC236}">
              <a16:creationId xmlns:a16="http://schemas.microsoft.com/office/drawing/2014/main" id="{F40FC66E-031C-4E01-9DF4-AB7551E71887}"/>
            </a:ext>
          </a:extLst>
        </xdr:cNvPr>
        <xdr:cNvSpPr txBox="1"/>
      </xdr:nvSpPr>
      <xdr:spPr>
        <a:xfrm>
          <a:off x="184214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4" name="正方形/長方形 933">
          <a:extLst>
            <a:ext uri="{FF2B5EF4-FFF2-40B4-BE49-F238E27FC236}">
              <a16:creationId xmlns:a16="http://schemas.microsoft.com/office/drawing/2014/main" id="{CF48F8D8-D7C1-40E3-8F3E-7F90328A8BE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5" name="正方形/長方形 934">
          <a:extLst>
            <a:ext uri="{FF2B5EF4-FFF2-40B4-BE49-F238E27FC236}">
              <a16:creationId xmlns:a16="http://schemas.microsoft.com/office/drawing/2014/main" id="{36CF1FC3-0B09-40AD-B74F-7E25CF5D133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6" name="テキスト ボックス 935">
          <a:extLst>
            <a:ext uri="{FF2B5EF4-FFF2-40B4-BE49-F238E27FC236}">
              <a16:creationId xmlns:a16="http://schemas.microsoft.com/office/drawing/2014/main" id="{918D3833-E027-41ED-9062-2AE459CAF6D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類似団体平均と比較して顕著に有形固定資産減価償却率が低い水準にあるのは体育館・プールであるが、この主な要因は令和元年度に湯の丸高原屋内運動施設を建設したことであると考えられる。</a:t>
          </a:r>
        </a:p>
        <a:p>
          <a:r>
            <a:rPr kumimoji="1" lang="ja-JP" altLang="en-US" sz="1300">
              <a:latin typeface="ＭＳ Ｐゴシック" panose="020B0600070205080204" pitchFamily="50" charset="-128"/>
              <a:ea typeface="ＭＳ Ｐゴシック" panose="020B0600070205080204" pitchFamily="50" charset="-128"/>
            </a:rPr>
            <a:t>類似団体</a:t>
          </a:r>
          <a:r>
            <a:rPr kumimoji="1" lang="en-US" altLang="ja-JP" sz="1300">
              <a:latin typeface="ＭＳ Ｐゴシック" panose="020B0600070205080204" pitchFamily="50" charset="-128"/>
              <a:ea typeface="ＭＳ Ｐゴシック" panose="020B0600070205080204" pitchFamily="50" charset="-128"/>
            </a:rPr>
            <a:t>j</a:t>
          </a:r>
          <a:r>
            <a:rPr kumimoji="1" lang="ja-JP" altLang="en-US" sz="1300">
              <a:latin typeface="ＭＳ Ｐゴシック" panose="020B0600070205080204" pitchFamily="50" charset="-128"/>
              <a:ea typeface="ＭＳ Ｐゴシック" panose="020B0600070205080204" pitchFamily="50" charset="-128"/>
            </a:rPr>
            <a:t>平均と比較して顕著に有形固定資産減価償却率が高い水準にあるのは一般廃棄物処理施設であり、老朽化が進む一般廃棄物最終処分場等の修繕を進めていく必要がある。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長野県東御市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29,256
28,613
112.37
17,311,259
16,650,681
544,835
9,379,667
16,047,105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類似団体平均を上回っているが、基金の取崩しに頼る厳しい財政運営が続いている状況。</a:t>
          </a:r>
        </a:p>
        <a:p>
          <a:r>
            <a:rPr kumimoji="1" lang="ja-JP" altLang="en-US" sz="1300">
              <a:latin typeface="ＭＳ Ｐゴシック" panose="020B0600070205080204" pitchFamily="50" charset="-128"/>
              <a:ea typeface="ＭＳ Ｐゴシック" panose="020B0600070205080204" pitchFamily="50" charset="-128"/>
            </a:rPr>
            <a:t>ふるさと納税の推進等により歳入の確保を図るほか、歳出の削減に努めたい。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3810</xdr:rowOff>
    </xdr:from>
    <xdr:to>
      <xdr:col>23</xdr:col>
      <xdr:colOff>133350</xdr:colOff>
      <xdr:row>41</xdr:row>
      <xdr:rowOff>3810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0332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151130</xdr:rowOff>
    </xdr:from>
    <xdr:to>
      <xdr:col>19</xdr:col>
      <xdr:colOff>133350</xdr:colOff>
      <xdr:row>41</xdr:row>
      <xdr:rowOff>3810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0091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151130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9850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102870</xdr:rowOff>
    </xdr:from>
    <xdr:to>
      <xdr:col>11</xdr:col>
      <xdr:colOff>31750</xdr:colOff>
      <xdr:row>40</xdr:row>
      <xdr:rowOff>127000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9608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124460</xdr:rowOff>
    </xdr:from>
    <xdr:to>
      <xdr:col>23</xdr:col>
      <xdr:colOff>184150</xdr:colOff>
      <xdr:row>41</xdr:row>
      <xdr:rowOff>54610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140987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124460</xdr:rowOff>
    </xdr:from>
    <xdr:to>
      <xdr:col>19</xdr:col>
      <xdr:colOff>184150</xdr:colOff>
      <xdr:row>41</xdr:row>
      <xdr:rowOff>54610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64787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100330</xdr:rowOff>
    </xdr:from>
    <xdr:to>
      <xdr:col>15</xdr:col>
      <xdr:colOff>133350</xdr:colOff>
      <xdr:row>41</xdr:row>
      <xdr:rowOff>30480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40657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52070</xdr:rowOff>
    </xdr:from>
    <xdr:to>
      <xdr:col>7</xdr:col>
      <xdr:colOff>31750</xdr:colOff>
      <xdr:row>40</xdr:row>
      <xdr:rowOff>153670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163847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物件費の増加が見られるものの、経常収支比率は前年度から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ポイント低下し、類似団体平均を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ポイント下回ったが、これは借入額の大きい一部の合併特例債の償還が終了したことや令和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年度に借入れた直轄災害復旧事業債の一部繰上償還を行ったことが影響したものである。</a:t>
          </a:r>
        </a:p>
        <a:p>
          <a:r>
            <a:rPr kumimoji="1" lang="ja-JP" altLang="en-US" sz="1300">
              <a:latin typeface="ＭＳ Ｐゴシック" panose="020B0600070205080204" pitchFamily="50" charset="-128"/>
              <a:ea typeface="ＭＳ Ｐゴシック" panose="020B0600070205080204" pitchFamily="50" charset="-128"/>
            </a:rPr>
            <a:t>しかし、公債費については、大型事業の起債償還により令和</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年度までは横ばいで推移すると見込まれることから、人件費等の見直しによる経常経費の削減に努めたい。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56424</xdr:rowOff>
    </xdr:from>
    <xdr:to>
      <xdr:col>23</xdr:col>
      <xdr:colOff>133350</xdr:colOff>
      <xdr:row>60</xdr:row>
      <xdr:rowOff>73660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34342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52977</xdr:rowOff>
    </xdr:from>
    <xdr:to>
      <xdr:col>19</xdr:col>
      <xdr:colOff>133350</xdr:colOff>
      <xdr:row>60</xdr:row>
      <xdr:rowOff>73660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3997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52977</xdr:rowOff>
    </xdr:from>
    <xdr:to>
      <xdr:col>15</xdr:col>
      <xdr:colOff>82550</xdr:colOff>
      <xdr:row>60</xdr:row>
      <xdr:rowOff>87449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3997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66766</xdr:rowOff>
    </xdr:from>
    <xdr:to>
      <xdr:col>11</xdr:col>
      <xdr:colOff>31750</xdr:colOff>
      <xdr:row>60</xdr:row>
      <xdr:rowOff>87449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353766"/>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154050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5624</xdr:rowOff>
    </xdr:from>
    <xdr:to>
      <xdr:col>23</xdr:col>
      <xdr:colOff>184150</xdr:colOff>
      <xdr:row>60</xdr:row>
      <xdr:rowOff>107224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22151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3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22860</xdr:rowOff>
    </xdr:from>
    <xdr:to>
      <xdr:col>19</xdr:col>
      <xdr:colOff>184150</xdr:colOff>
      <xdr:row>60</xdr:row>
      <xdr:rowOff>124460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109237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9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2177</xdr:rowOff>
    </xdr:from>
    <xdr:to>
      <xdr:col>15</xdr:col>
      <xdr:colOff>133350</xdr:colOff>
      <xdr:row>60</xdr:row>
      <xdr:rowOff>103777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88554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75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36649</xdr:rowOff>
    </xdr:from>
    <xdr:to>
      <xdr:col>11</xdr:col>
      <xdr:colOff>82550</xdr:colOff>
      <xdr:row>60</xdr:row>
      <xdr:rowOff>138249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123026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15966</xdr:rowOff>
    </xdr:from>
    <xdr:to>
      <xdr:col>7</xdr:col>
      <xdr:colOff>31750</xdr:colOff>
      <xdr:row>60</xdr:row>
      <xdr:rowOff>117566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127743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[180,623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引き続き類似団体平均を下回る状況にあるが、増加傾向にある。</a:t>
          </a:r>
        </a:p>
        <a:p>
          <a:r>
            <a:rPr kumimoji="1" lang="ja-JP" altLang="en-US" sz="1300">
              <a:latin typeface="ＭＳ Ｐゴシック" panose="020B0600070205080204" pitchFamily="50" charset="-128"/>
              <a:ea typeface="ＭＳ Ｐゴシック" panose="020B0600070205080204" pitchFamily="50" charset="-128"/>
            </a:rPr>
            <a:t>当市においては、経常収支比率の人件費分が類似団体平均よりも高いことを踏まえ、人件費を中心に経常的経費の抑制に努め、行政コストのスリム化を図りたい。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164488</xdr:rowOff>
    </xdr:from>
    <xdr:to>
      <xdr:col>23</xdr:col>
      <xdr:colOff>133350</xdr:colOff>
      <xdr:row>81</xdr:row>
      <xdr:rowOff>167081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51938"/>
          <a:ext cx="838200" cy="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4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141824</xdr:rowOff>
    </xdr:from>
    <xdr:to>
      <xdr:col>19</xdr:col>
      <xdr:colOff>133350</xdr:colOff>
      <xdr:row>81</xdr:row>
      <xdr:rowOff>164488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29274"/>
          <a:ext cx="889000" cy="2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141824</xdr:rowOff>
    </xdr:from>
    <xdr:to>
      <xdr:col>15</xdr:col>
      <xdr:colOff>82550</xdr:colOff>
      <xdr:row>81</xdr:row>
      <xdr:rowOff>151543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2336800" y="14029274"/>
          <a:ext cx="889000" cy="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123299</xdr:rowOff>
    </xdr:from>
    <xdr:to>
      <xdr:col>11</xdr:col>
      <xdr:colOff>31750</xdr:colOff>
      <xdr:row>81</xdr:row>
      <xdr:rowOff>151543</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10749"/>
          <a:ext cx="889000" cy="2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56055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27942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116281</xdr:rowOff>
    </xdr:from>
    <xdr:to>
      <xdr:col>23</xdr:col>
      <xdr:colOff>184150</xdr:colOff>
      <xdr:row>82</xdr:row>
      <xdr:rowOff>46431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0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37558</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925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113688</xdr:rowOff>
    </xdr:from>
    <xdr:to>
      <xdr:col>19</xdr:col>
      <xdr:colOff>184150</xdr:colOff>
      <xdr:row>82</xdr:row>
      <xdr:rowOff>43838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0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54015</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70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91024</xdr:rowOff>
    </xdr:from>
    <xdr:to>
      <xdr:col>15</xdr:col>
      <xdr:colOff>133350</xdr:colOff>
      <xdr:row>82</xdr:row>
      <xdr:rowOff>21174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7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31351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47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100743</xdr:rowOff>
    </xdr:from>
    <xdr:to>
      <xdr:col>11</xdr:col>
      <xdr:colOff>82550</xdr:colOff>
      <xdr:row>82</xdr:row>
      <xdr:rowOff>30893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8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41070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57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72499</xdr:rowOff>
    </xdr:from>
    <xdr:to>
      <xdr:col>7</xdr:col>
      <xdr:colOff>31750</xdr:colOff>
      <xdr:row>82</xdr:row>
      <xdr:rowOff>2649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5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12826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28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社会人採用の職員が多くなったなどの理由により、前年度から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引き続き適正な管理に努めたい。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155222</xdr:rowOff>
    </xdr:from>
    <xdr:to>
      <xdr:col>81</xdr:col>
      <xdr:colOff>44450</xdr:colOff>
      <xdr:row>87</xdr:row>
      <xdr:rowOff>64205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899922"/>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64205</xdr:rowOff>
    </xdr:from>
    <xdr:to>
      <xdr:col>77</xdr:col>
      <xdr:colOff>44450</xdr:colOff>
      <xdr:row>87</xdr:row>
      <xdr:rowOff>91016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98035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155222</xdr:rowOff>
    </xdr:from>
    <xdr:to>
      <xdr:col>72</xdr:col>
      <xdr:colOff>203200</xdr:colOff>
      <xdr:row>87</xdr:row>
      <xdr:rowOff>91016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899922"/>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155222</xdr:rowOff>
    </xdr:from>
    <xdr:to>
      <xdr:col>68</xdr:col>
      <xdr:colOff>152400</xdr:colOff>
      <xdr:row>86</xdr:row>
      <xdr:rowOff>155222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8999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104422</xdr:rowOff>
    </xdr:from>
    <xdr:to>
      <xdr:col>81</xdr:col>
      <xdr:colOff>95250</xdr:colOff>
      <xdr:row>87</xdr:row>
      <xdr:rowOff>34572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76499</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82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13405</xdr:rowOff>
    </xdr:from>
    <xdr:to>
      <xdr:col>77</xdr:col>
      <xdr:colOff>95250</xdr:colOff>
      <xdr:row>87</xdr:row>
      <xdr:rowOff>115005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99782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01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104422</xdr:rowOff>
    </xdr:from>
    <xdr:to>
      <xdr:col>68</xdr:col>
      <xdr:colOff>203200</xdr:colOff>
      <xdr:row>87</xdr:row>
      <xdr:rowOff>34572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19349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104422</xdr:rowOff>
    </xdr:from>
    <xdr:to>
      <xdr:col>64</xdr:col>
      <xdr:colOff>152400</xdr:colOff>
      <xdr:row>87</xdr:row>
      <xdr:rowOff>34572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19349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ポイント上昇したが、類似団体平均との比較では、引き続き良好な状態が維持できている。</a:t>
          </a:r>
        </a:p>
        <a:p>
          <a:r>
            <a:rPr kumimoji="1" lang="ja-JP" altLang="en-US" sz="1300">
              <a:latin typeface="ＭＳ Ｐゴシック" panose="020B0600070205080204" pitchFamily="50" charset="-128"/>
              <a:ea typeface="ＭＳ Ｐゴシック" panose="020B0600070205080204" pitchFamily="50" charset="-128"/>
            </a:rPr>
            <a:t>しかし、全国平均及び長野県平均よりも高い水準にあるため、行政サービスの質を維持しながら適正な職員配置に努めたい。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3683</xdr:rowOff>
    </xdr:from>
    <xdr:to>
      <xdr:col>81</xdr:col>
      <xdr:colOff>44450</xdr:colOff>
      <xdr:row>60</xdr:row>
      <xdr:rowOff>7705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290683"/>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150199</xdr:rowOff>
    </xdr:from>
    <xdr:to>
      <xdr:col>77</xdr:col>
      <xdr:colOff>44450</xdr:colOff>
      <xdr:row>60</xdr:row>
      <xdr:rowOff>3683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265749"/>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144569</xdr:rowOff>
    </xdr:from>
    <xdr:to>
      <xdr:col>72</xdr:col>
      <xdr:colOff>203200</xdr:colOff>
      <xdr:row>59</xdr:row>
      <xdr:rowOff>150199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260119"/>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144569</xdr:rowOff>
    </xdr:from>
    <xdr:to>
      <xdr:col>68</xdr:col>
      <xdr:colOff>152400</xdr:colOff>
      <xdr:row>59</xdr:row>
      <xdr:rowOff>163068</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512800" y="10260119"/>
          <a:ext cx="889000" cy="1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155888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128355</xdr:rowOff>
    </xdr:from>
    <xdr:to>
      <xdr:col>81</xdr:col>
      <xdr:colOff>95250</xdr:colOff>
      <xdr:row>60</xdr:row>
      <xdr:rowOff>58505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24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144882</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088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124333</xdr:rowOff>
    </xdr:from>
    <xdr:to>
      <xdr:col>77</xdr:col>
      <xdr:colOff>95250</xdr:colOff>
      <xdr:row>60</xdr:row>
      <xdr:rowOff>54483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23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64660</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008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99399</xdr:rowOff>
    </xdr:from>
    <xdr:to>
      <xdr:col>73</xdr:col>
      <xdr:colOff>44450</xdr:colOff>
      <xdr:row>60</xdr:row>
      <xdr:rowOff>29549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21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39726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9983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93769</xdr:rowOff>
    </xdr:from>
    <xdr:to>
      <xdr:col>68</xdr:col>
      <xdr:colOff>203200</xdr:colOff>
      <xdr:row>60</xdr:row>
      <xdr:rowOff>23919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20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34096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997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112268</xdr:rowOff>
    </xdr:from>
    <xdr:to>
      <xdr:col>64</xdr:col>
      <xdr:colOff>152400</xdr:colOff>
      <xdr:row>60</xdr:row>
      <xdr:rowOff>42418</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22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52595</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9996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年度から湯の丸高原屋内運動施設整備に係る起債や令和元年東日本台風関連の災害復旧事業に係る起債の元金償還が継続していることから、実質公債費比率は令和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年度から類似団体平均を上回る状況にある。</a:t>
          </a:r>
        </a:p>
        <a:p>
          <a:r>
            <a:rPr kumimoji="1" lang="ja-JP" altLang="en-US" sz="1200">
              <a:latin typeface="ＭＳ Ｐゴシック" panose="020B0600070205080204" pitchFamily="50" charset="-128"/>
              <a:ea typeface="ＭＳ Ｐゴシック" panose="020B0600070205080204" pitchFamily="50" charset="-128"/>
            </a:rPr>
            <a:t>近年は地方債の新規発行額を年間の償還額以下に抑制しているものの、元利償還金は令和</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年度までは概ね横ばいで推移する見込みであることから、実質公債費比率についても当面の間は同水準が続くものと見込まれる。</a:t>
          </a:r>
        </a:p>
        <a:p>
          <a:r>
            <a:rPr kumimoji="1" lang="ja-JP" altLang="en-US" sz="1200">
              <a:latin typeface="ＭＳ Ｐゴシック" panose="020B0600070205080204" pitchFamily="50" charset="-128"/>
              <a:ea typeface="ＭＳ Ｐゴシック" panose="020B0600070205080204" pitchFamily="50" charset="-128"/>
            </a:rPr>
            <a:t>今後は、公共施設等の老朽化対策が求められるが、施設の統廃合等により地方債の新規発行の抑制に努めたい。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30057</xdr:rowOff>
    </xdr:from>
    <xdr:to>
      <xdr:col>81</xdr:col>
      <xdr:colOff>44450</xdr:colOff>
      <xdr:row>37</xdr:row>
      <xdr:rowOff>40111</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373707"/>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5927</xdr:rowOff>
    </xdr:from>
    <xdr:to>
      <xdr:col>77</xdr:col>
      <xdr:colOff>44450</xdr:colOff>
      <xdr:row>37</xdr:row>
      <xdr:rowOff>30057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34957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157268</xdr:rowOff>
    </xdr:from>
    <xdr:to>
      <xdr:col>72</xdr:col>
      <xdr:colOff>203200</xdr:colOff>
      <xdr:row>37</xdr:row>
      <xdr:rowOff>5927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32946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145203</xdr:rowOff>
    </xdr:from>
    <xdr:to>
      <xdr:col>68</xdr:col>
      <xdr:colOff>152400</xdr:colOff>
      <xdr:row>36</xdr:row>
      <xdr:rowOff>157268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31740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160761</xdr:rowOff>
    </xdr:from>
    <xdr:to>
      <xdr:col>81</xdr:col>
      <xdr:colOff>95250</xdr:colOff>
      <xdr:row>37</xdr:row>
      <xdr:rowOff>90911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3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132838</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30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150707</xdr:rowOff>
    </xdr:from>
    <xdr:to>
      <xdr:col>77</xdr:col>
      <xdr:colOff>95250</xdr:colOff>
      <xdr:row>37</xdr:row>
      <xdr:rowOff>80857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65634</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09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126577</xdr:rowOff>
    </xdr:from>
    <xdr:to>
      <xdr:col>73</xdr:col>
      <xdr:colOff>44450</xdr:colOff>
      <xdr:row>37</xdr:row>
      <xdr:rowOff>56727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2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66904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06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106468</xdr:rowOff>
    </xdr:from>
    <xdr:to>
      <xdr:col>68</xdr:col>
      <xdr:colOff>203200</xdr:colOff>
      <xdr:row>37</xdr:row>
      <xdr:rowOff>36618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27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46795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047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94403</xdr:rowOff>
    </xdr:from>
    <xdr:to>
      <xdr:col>64</xdr:col>
      <xdr:colOff>152400</xdr:colOff>
      <xdr:row>37</xdr:row>
      <xdr:rowOff>24553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2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34730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03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地方債現在高の減少により将来負担比率は前年度から低下したが、類似団体平均を大きく上回っている状況にある。</a:t>
          </a:r>
        </a:p>
        <a:p>
          <a:r>
            <a:rPr kumimoji="1" lang="ja-JP" altLang="en-US" sz="1300">
              <a:latin typeface="ＭＳ Ｐゴシック" panose="020B0600070205080204" pitchFamily="50" charset="-128"/>
              <a:ea typeface="ＭＳ Ｐゴシック" panose="020B0600070205080204" pitchFamily="50" charset="-128"/>
            </a:rPr>
            <a:t>近年は地方債の新規発行額を年間の償還額以下に抑制しているため、次年度以降も将来負担比率は減少すると見込まれるが、引き続き地方債に大きく頼ることのない財政運営に努めたい。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164211</xdr:rowOff>
    </xdr:from>
    <xdr:to>
      <xdr:col>81</xdr:col>
      <xdr:colOff>44450</xdr:colOff>
      <xdr:row>15</xdr:row>
      <xdr:rowOff>38608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564511"/>
          <a:ext cx="8382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38608</xdr:rowOff>
    </xdr:from>
    <xdr:to>
      <xdr:col>77</xdr:col>
      <xdr:colOff>44450</xdr:colOff>
      <xdr:row>15</xdr:row>
      <xdr:rowOff>127889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610358"/>
          <a:ext cx="889000" cy="8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127889</xdr:rowOff>
    </xdr:from>
    <xdr:to>
      <xdr:col>72</xdr:col>
      <xdr:colOff>203200</xdr:colOff>
      <xdr:row>16</xdr:row>
      <xdr:rowOff>139023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699639"/>
          <a:ext cx="889000" cy="18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139023</xdr:rowOff>
    </xdr:from>
    <xdr:to>
      <xdr:col>68</xdr:col>
      <xdr:colOff>152400</xdr:colOff>
      <xdr:row>17</xdr:row>
      <xdr:rowOff>19854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882223"/>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113411</xdr:rowOff>
    </xdr:from>
    <xdr:to>
      <xdr:col>81</xdr:col>
      <xdr:colOff>95250</xdr:colOff>
      <xdr:row>15</xdr:row>
      <xdr:rowOff>43561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51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85488</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485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159258</xdr:rowOff>
    </xdr:from>
    <xdr:to>
      <xdr:col>77</xdr:col>
      <xdr:colOff>95250</xdr:colOff>
      <xdr:row>15</xdr:row>
      <xdr:rowOff>89408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55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74185</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645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77089</xdr:rowOff>
    </xdr:from>
    <xdr:to>
      <xdr:col>73</xdr:col>
      <xdr:colOff>44450</xdr:colOff>
      <xdr:row>16</xdr:row>
      <xdr:rowOff>7239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64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163466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73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88223</xdr:rowOff>
    </xdr:from>
    <xdr:to>
      <xdr:col>68</xdr:col>
      <xdr:colOff>203200</xdr:colOff>
      <xdr:row>17</xdr:row>
      <xdr:rowOff>18373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83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3150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917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140504</xdr:rowOff>
    </xdr:from>
    <xdr:to>
      <xdr:col>64</xdr:col>
      <xdr:colOff>152400</xdr:colOff>
      <xdr:row>17</xdr:row>
      <xdr:rowOff>70654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88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55431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97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長野県東御市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29,256
28,613
112.37
17,311,259
16,650,681
544,835
9,379,667
16,047,105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会計年度任用職員制度の開始により令和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年度は大きく上昇したが、経常一般財源の増加により令和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年度は低下し、令和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年度は経常的な人件費の減少により、さらに低下する結果となった。</a:t>
          </a:r>
        </a:p>
        <a:p>
          <a:r>
            <a:rPr kumimoji="1" lang="ja-JP" altLang="en-US" sz="1300">
              <a:latin typeface="ＭＳ Ｐゴシック" panose="020B0600070205080204" pitchFamily="50" charset="-128"/>
              <a:ea typeface="ＭＳ Ｐゴシック" panose="020B0600070205080204" pitchFamily="50" charset="-128"/>
            </a:rPr>
            <a:t>しかし、類似団体平均のほか、全国平均や長野県平均よりも高い水準にあるため、会計年度任用職員を含めた適正な職員配置により、経常的な人件費の抑制に努めたい。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161290</xdr:rowOff>
    </xdr:from>
    <xdr:to>
      <xdr:col>24</xdr:col>
      <xdr:colOff>25400</xdr:colOff>
      <xdr:row>38</xdr:row>
      <xdr:rowOff>5080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049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5080</xdr:rowOff>
    </xdr:from>
    <xdr:to>
      <xdr:col>19</xdr:col>
      <xdr:colOff>187325</xdr:colOff>
      <xdr:row>38</xdr:row>
      <xdr:rowOff>73660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201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73660</xdr:rowOff>
    </xdr:from>
    <xdr:to>
      <xdr:col>15</xdr:col>
      <xdr:colOff>98425</xdr:colOff>
      <xdr:row>39</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887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39</xdr:row>
      <xdr:rowOff>31750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53480"/>
          <a:ext cx="889000" cy="46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82567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125730</xdr:rowOff>
    </xdr:from>
    <xdr:to>
      <xdr:col>20</xdr:col>
      <xdr:colOff>38100</xdr:colOff>
      <xdr:row>38</xdr:row>
      <xdr:rowOff>55880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40657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5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22860</xdr:rowOff>
    </xdr:from>
    <xdr:to>
      <xdr:col>15</xdr:col>
      <xdr:colOff>149225</xdr:colOff>
      <xdr:row>38</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109237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152400</xdr:rowOff>
    </xdr:from>
    <xdr:to>
      <xdr:col>11</xdr:col>
      <xdr:colOff>60325</xdr:colOff>
      <xdr:row>39</xdr:row>
      <xdr:rowOff>82550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67327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年度は会計年度任用職員制度の創設により大幅に低下し、令和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年度は経常的な委託料の増加により上昇に転じた。</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ポイントの小幅な低下となったが、令和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年度は経常的な委託料の増加により再び上昇に転じた。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85090</xdr:rowOff>
    </xdr:from>
    <xdr:to>
      <xdr:col>82</xdr:col>
      <xdr:colOff>107950</xdr:colOff>
      <xdr:row>15</xdr:row>
      <xdr:rowOff>107950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568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85090</xdr:rowOff>
    </xdr:from>
    <xdr:to>
      <xdr:col>78</xdr:col>
      <xdr:colOff>69850</xdr:colOff>
      <xdr:row>15</xdr:row>
      <xdr:rowOff>92710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656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39370</xdr:rowOff>
    </xdr:from>
    <xdr:to>
      <xdr:col>73</xdr:col>
      <xdr:colOff>180975</xdr:colOff>
      <xdr:row>15</xdr:row>
      <xdr:rowOff>92710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111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39370</xdr:rowOff>
    </xdr:from>
    <xdr:to>
      <xdr:col>69</xdr:col>
      <xdr:colOff>92075</xdr:colOff>
      <xdr:row>17</xdr:row>
      <xdr:rowOff>123190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11120"/>
          <a:ext cx="889000" cy="4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57150</xdr:rowOff>
    </xdr:from>
    <xdr:to>
      <xdr:col>82</xdr:col>
      <xdr:colOff>158750</xdr:colOff>
      <xdr:row>15</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73677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34290</xdr:rowOff>
    </xdr:from>
    <xdr:to>
      <xdr:col>78</xdr:col>
      <xdr:colOff>120650</xdr:colOff>
      <xdr:row>15</xdr:row>
      <xdr:rowOff>135890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146067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7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41910</xdr:rowOff>
    </xdr:from>
    <xdr:to>
      <xdr:col>74</xdr:col>
      <xdr:colOff>31750</xdr:colOff>
      <xdr:row>15</xdr:row>
      <xdr:rowOff>143510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160020</xdr:rowOff>
    </xdr:from>
    <xdr:to>
      <xdr:col>69</xdr:col>
      <xdr:colOff>142875</xdr:colOff>
      <xdr:row>15</xdr:row>
      <xdr:rowOff>90170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100347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72390</xdr:rowOff>
    </xdr:from>
    <xdr:to>
      <xdr:col>65</xdr:col>
      <xdr:colOff>53975</xdr:colOff>
      <xdr:row>18</xdr:row>
      <xdr:rowOff>2540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158767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障害者自立支援介護給付費や生活保護扶助費の増加により、前年度から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ポイントの上昇となった。</a:t>
          </a:r>
        </a:p>
        <a:p>
          <a:r>
            <a:rPr kumimoji="1" lang="ja-JP" altLang="en-US" sz="1300">
              <a:latin typeface="ＭＳ Ｐゴシック" panose="020B0600070205080204" pitchFamily="50" charset="-128"/>
              <a:ea typeface="ＭＳ Ｐゴシック" panose="020B0600070205080204" pitchFamily="50" charset="-128"/>
            </a:rPr>
            <a:t>しかし、類似団体平均よりも低い水準となっているため、このことが行政サービスの低下とならぬよう適正な規模の維持に努めたい。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63500</xdr:rowOff>
    </xdr:from>
    <xdr:to>
      <xdr:col>24</xdr:col>
      <xdr:colOff>25400</xdr:colOff>
      <xdr:row>56</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647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25400</xdr:rowOff>
    </xdr:from>
    <xdr:to>
      <xdr:col>19</xdr:col>
      <xdr:colOff>187325</xdr:colOff>
      <xdr:row>56</xdr:row>
      <xdr:rowOff>63500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26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158750</xdr:rowOff>
    </xdr:from>
    <xdr:to>
      <xdr:col>15</xdr:col>
      <xdr:colOff>98425</xdr:colOff>
      <xdr:row>56</xdr:row>
      <xdr:rowOff>25400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88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158750</xdr:rowOff>
    </xdr:from>
    <xdr:to>
      <xdr:col>11</xdr:col>
      <xdr:colOff>9525</xdr:colOff>
      <xdr:row>56</xdr:row>
      <xdr:rowOff>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88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12700</xdr:rowOff>
    </xdr:from>
    <xdr:to>
      <xdr:col>20</xdr:col>
      <xdr:colOff>38100</xdr:colOff>
      <xdr:row>56</xdr:row>
      <xdr:rowOff>114300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124477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8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146050</xdr:rowOff>
    </xdr:from>
    <xdr:to>
      <xdr:col>15</xdr:col>
      <xdr:colOff>149225</xdr:colOff>
      <xdr:row>56</xdr:row>
      <xdr:rowOff>76200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86377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107950</xdr:rowOff>
    </xdr:from>
    <xdr:to>
      <xdr:col>11</xdr:col>
      <xdr:colOff>60325</xdr:colOff>
      <xdr:row>56</xdr:row>
      <xdr:rowOff>38100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120650</xdr:rowOff>
    </xdr:from>
    <xdr:to>
      <xdr:col>6</xdr:col>
      <xdr:colOff>171450</xdr:colOff>
      <xdr:row>56</xdr:row>
      <xdr:rowOff>50800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60977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年度は繰出金の増加により、前年度から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高齢化の進展で介護保険特別会計への繰出金等の増加が今後も見込まれる状況にあり、給付の適正化や介護予防の取組等に努めたい。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137885</xdr:rowOff>
    </xdr:from>
    <xdr:to>
      <xdr:col>82</xdr:col>
      <xdr:colOff>107950</xdr:colOff>
      <xdr:row>54</xdr:row>
      <xdr:rowOff>159657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3961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72572</xdr:rowOff>
    </xdr:from>
    <xdr:to>
      <xdr:col>78</xdr:col>
      <xdr:colOff>69850</xdr:colOff>
      <xdr:row>54</xdr:row>
      <xdr:rowOff>137885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3308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72572</xdr:rowOff>
    </xdr:from>
    <xdr:to>
      <xdr:col>73</xdr:col>
      <xdr:colOff>180975</xdr:colOff>
      <xdr:row>54</xdr:row>
      <xdr:rowOff>94343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3308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72572</xdr:rowOff>
    </xdr:from>
    <xdr:to>
      <xdr:col>69</xdr:col>
      <xdr:colOff>92075</xdr:colOff>
      <xdr:row>54</xdr:row>
      <xdr:rowOff>94343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3308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108857</xdr:rowOff>
    </xdr:from>
    <xdr:to>
      <xdr:col>82</xdr:col>
      <xdr:colOff>158750</xdr:colOff>
      <xdr:row>55</xdr:row>
      <xdr:rowOff>39007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125384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87085</xdr:rowOff>
    </xdr:from>
    <xdr:to>
      <xdr:col>78</xdr:col>
      <xdr:colOff>120650</xdr:colOff>
      <xdr:row>55</xdr:row>
      <xdr:rowOff>17235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27412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1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21772</xdr:rowOff>
    </xdr:from>
    <xdr:to>
      <xdr:col>74</xdr:col>
      <xdr:colOff>31750</xdr:colOff>
      <xdr:row>54</xdr:row>
      <xdr:rowOff>123372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133549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43543</xdr:rowOff>
    </xdr:from>
    <xdr:to>
      <xdr:col>69</xdr:col>
      <xdr:colOff>142875</xdr:colOff>
      <xdr:row>54</xdr:row>
      <xdr:rowOff>145143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155320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21772</xdr:rowOff>
    </xdr:from>
    <xdr:to>
      <xdr:col>65</xdr:col>
      <xdr:colOff>53975</xdr:colOff>
      <xdr:row>54</xdr:row>
      <xdr:rowOff>123372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133549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年度は、物価高騰や人件費上昇の影響で補助費等のうち一部事務組合に対するものが増加したことにより、前年度から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類似団体平均のほか、全国平均や長野県平均よりも高い水準が続いているため、各種団体への補助金等の見直しにより、経費の縮減に努めたい。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72136</xdr:rowOff>
    </xdr:from>
    <xdr:to>
      <xdr:col>82</xdr:col>
      <xdr:colOff>107950</xdr:colOff>
      <xdr:row>38</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5872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62992</xdr:rowOff>
    </xdr:from>
    <xdr:to>
      <xdr:col>78</xdr:col>
      <xdr:colOff>69850</xdr:colOff>
      <xdr:row>38</xdr:row>
      <xdr:rowOff>72136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5780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62992</xdr:rowOff>
    </xdr:from>
    <xdr:to>
      <xdr:col>73</xdr:col>
      <xdr:colOff>180975</xdr:colOff>
      <xdr:row>38</xdr:row>
      <xdr:rowOff>94996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5780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81280</xdr:rowOff>
    </xdr:from>
    <xdr:to>
      <xdr:col>69</xdr:col>
      <xdr:colOff>92075</xdr:colOff>
      <xdr:row>38</xdr:row>
      <xdr:rowOff>94996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5963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2557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21336</xdr:rowOff>
    </xdr:from>
    <xdr:to>
      <xdr:col>78</xdr:col>
      <xdr:colOff>120650</xdr:colOff>
      <xdr:row>38</xdr:row>
      <xdr:rowOff>122936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107713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62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12192</xdr:rowOff>
    </xdr:from>
    <xdr:to>
      <xdr:col>74</xdr:col>
      <xdr:colOff>31750</xdr:colOff>
      <xdr:row>38</xdr:row>
      <xdr:rowOff>113792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98569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44196</xdr:rowOff>
    </xdr:from>
    <xdr:to>
      <xdr:col>69</xdr:col>
      <xdr:colOff>142875</xdr:colOff>
      <xdr:row>38</xdr:row>
      <xdr:rowOff>145796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130573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116857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借入額の大きい一部の合併特例債の償還が終了したことや令和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年度に借入れた直轄災害復旧事業債の一部繰上償還を行ったことにより、経常収支比率の公債費分は前年度から</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ポイント低下した。</a:t>
          </a:r>
        </a:p>
        <a:p>
          <a:r>
            <a:rPr kumimoji="1" lang="ja-JP" altLang="en-US" sz="1200">
              <a:latin typeface="ＭＳ Ｐゴシック" panose="020B0600070205080204" pitchFamily="50" charset="-128"/>
              <a:ea typeface="ＭＳ Ｐゴシック" panose="020B0600070205080204" pitchFamily="50" charset="-128"/>
            </a:rPr>
            <a:t>地方債の元利償還金は令和</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年度までは横ばいで推移する見込みであり、今後の臨時財政対策債の減少を踏まえると、経常収支比率の公債費分は次年度も上昇が見込まれる。</a:t>
          </a:r>
        </a:p>
        <a:p>
          <a:r>
            <a:rPr kumimoji="1" lang="ja-JP" altLang="en-US" sz="1200">
              <a:latin typeface="ＭＳ Ｐゴシック" panose="020B0600070205080204" pitchFamily="50" charset="-128"/>
              <a:ea typeface="ＭＳ Ｐゴシック" panose="020B0600070205080204" pitchFamily="50" charset="-128"/>
            </a:rPr>
            <a:t>全国平均や長野県平均よりも高い水準にあり、地方債の新規発行を伴う事業を精査し、公債費の抑制に努めたい。</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170815</xdr:rowOff>
    </xdr:from>
    <xdr:to>
      <xdr:col>24</xdr:col>
      <xdr:colOff>25400</xdr:colOff>
      <xdr:row>75</xdr:row>
      <xdr:rowOff>22225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85811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111142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798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12700</xdr:rowOff>
    </xdr:from>
    <xdr:to>
      <xdr:col>19</xdr:col>
      <xdr:colOff>187325</xdr:colOff>
      <xdr:row>75</xdr:row>
      <xdr:rowOff>22225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8714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xdr:rowOff>
    </xdr:from>
    <xdr:to>
      <xdr:col>15</xdr:col>
      <xdr:colOff>98425</xdr:colOff>
      <xdr:row>75</xdr:row>
      <xdr:rowOff>12700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8600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1270</xdr:rowOff>
    </xdr:from>
    <xdr:to>
      <xdr:col>11</xdr:col>
      <xdr:colOff>9525</xdr:colOff>
      <xdr:row>75</xdr:row>
      <xdr:rowOff>6985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8600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120015</xdr:rowOff>
    </xdr:from>
    <xdr:to>
      <xdr:col>24</xdr:col>
      <xdr:colOff>76200</xdr:colOff>
      <xdr:row>75</xdr:row>
      <xdr:rowOff>50165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0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136542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142875</xdr:rowOff>
    </xdr:from>
    <xdr:to>
      <xdr:col>20</xdr:col>
      <xdr:colOff>38100</xdr:colOff>
      <xdr:row>75</xdr:row>
      <xdr:rowOff>73025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3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83202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9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133350</xdr:rowOff>
    </xdr:from>
    <xdr:to>
      <xdr:col>15</xdr:col>
      <xdr:colOff>149225</xdr:colOff>
      <xdr:row>75</xdr:row>
      <xdr:rowOff>63500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48277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121920</xdr:rowOff>
    </xdr:from>
    <xdr:to>
      <xdr:col>11</xdr:col>
      <xdr:colOff>60325</xdr:colOff>
      <xdr:row>75</xdr:row>
      <xdr:rowOff>52070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62247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127635</xdr:rowOff>
    </xdr:from>
    <xdr:to>
      <xdr:col>6</xdr:col>
      <xdr:colOff>171450</xdr:colOff>
      <xdr:row>75</xdr:row>
      <xdr:rowOff>57785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67962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8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公債費以外の経常的な経費が前年度よりも増加したことにより、経常収支比率の公債費以外分は前年度よりも</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類似団体平均との差が大きい人件費や補助費等を中心に経費の縮減に努めたい。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145287</xdr:rowOff>
    </xdr:from>
    <xdr:to>
      <xdr:col>82</xdr:col>
      <xdr:colOff>107950</xdr:colOff>
      <xdr:row>77</xdr:row>
      <xdr:rowOff>5842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175487"/>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140715</xdr:rowOff>
    </xdr:from>
    <xdr:to>
      <xdr:col>78</xdr:col>
      <xdr:colOff>69850</xdr:colOff>
      <xdr:row>76</xdr:row>
      <xdr:rowOff>145287</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1709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140715</xdr:rowOff>
    </xdr:from>
    <xdr:to>
      <xdr:col>73</xdr:col>
      <xdr:colOff>180975</xdr:colOff>
      <xdr:row>77</xdr:row>
      <xdr:rowOff>42418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170915"/>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xdr:rowOff>
    </xdr:from>
    <xdr:to>
      <xdr:col>69</xdr:col>
      <xdr:colOff>92075</xdr:colOff>
      <xdr:row>77</xdr:row>
      <xdr:rowOff>42418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2029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143019</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00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94487</xdr:rowOff>
    </xdr:from>
    <xdr:to>
      <xdr:col>78</xdr:col>
      <xdr:colOff>120650</xdr:colOff>
      <xdr:row>77</xdr:row>
      <xdr:rowOff>24637</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9414</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211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89915</xdr:rowOff>
    </xdr:from>
    <xdr:to>
      <xdr:col>74</xdr:col>
      <xdr:colOff>31750</xdr:colOff>
      <xdr:row>77</xdr:row>
      <xdr:rowOff>20065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4842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163068</xdr:rowOff>
    </xdr:from>
    <xdr:to>
      <xdr:col>69</xdr:col>
      <xdr:colOff>142875</xdr:colOff>
      <xdr:row>77</xdr:row>
      <xdr:rowOff>93218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77995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長野県東御市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29279</xdr:rowOff>
    </xdr:from>
    <xdr:to>
      <xdr:col>29</xdr:col>
      <xdr:colOff>127000</xdr:colOff>
      <xdr:row>17</xdr:row>
      <xdr:rowOff>94572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91554"/>
          <a:ext cx="647700" cy="652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136716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56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94572</xdr:rowOff>
    </xdr:from>
    <xdr:to>
      <xdr:col>26</xdr:col>
      <xdr:colOff>50800</xdr:colOff>
      <xdr:row>17</xdr:row>
      <xdr:rowOff>116180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56847"/>
          <a:ext cx="698500" cy="216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104810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24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116180</xdr:rowOff>
    </xdr:from>
    <xdr:to>
      <xdr:col>22</xdr:col>
      <xdr:colOff>114300</xdr:colOff>
      <xdr:row>17</xdr:row>
      <xdr:rowOff>158144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78455"/>
          <a:ext cx="698500" cy="419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116469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158144</xdr:rowOff>
    </xdr:from>
    <xdr:to>
      <xdr:col>18</xdr:col>
      <xdr:colOff>177800</xdr:colOff>
      <xdr:row>18</xdr:row>
      <xdr:rowOff>43147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20419"/>
          <a:ext cx="698500" cy="56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161710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22547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1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149929</xdr:rowOff>
    </xdr:from>
    <xdr:to>
      <xdr:col>29</xdr:col>
      <xdr:colOff>177800</xdr:colOff>
      <xdr:row>17</xdr:row>
      <xdr:rowOff>80079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40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122006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12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43772</xdr:rowOff>
    </xdr:from>
    <xdr:to>
      <xdr:col>26</xdr:col>
      <xdr:colOff>101600</xdr:colOff>
      <xdr:row>17</xdr:row>
      <xdr:rowOff>145372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06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130149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0924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65380</xdr:rowOff>
    </xdr:from>
    <xdr:to>
      <xdr:col>22</xdr:col>
      <xdr:colOff>165100</xdr:colOff>
      <xdr:row>17</xdr:row>
      <xdr:rowOff>166980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27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151757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14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107344</xdr:rowOff>
    </xdr:from>
    <xdr:to>
      <xdr:col>19</xdr:col>
      <xdr:colOff>38100</xdr:colOff>
      <xdr:row>18</xdr:row>
      <xdr:rowOff>37494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69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22271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155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163797</xdr:rowOff>
    </xdr:from>
    <xdr:to>
      <xdr:col>15</xdr:col>
      <xdr:colOff>101600</xdr:colOff>
      <xdr:row>18</xdr:row>
      <xdr:rowOff>93947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26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78724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1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53783</xdr:rowOff>
    </xdr:from>
    <xdr:to>
      <xdr:col>29</xdr:col>
      <xdr:colOff>127000</xdr:colOff>
      <xdr:row>38</xdr:row>
      <xdr:rowOff>58185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521383"/>
          <a:ext cx="647700" cy="44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188461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313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53783</xdr:rowOff>
    </xdr:from>
    <xdr:to>
      <xdr:col>26</xdr:col>
      <xdr:colOff>50800</xdr:colOff>
      <xdr:row>38</xdr:row>
      <xdr:rowOff>56163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521383"/>
          <a:ext cx="698500" cy="2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23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56163</xdr:rowOff>
    </xdr:from>
    <xdr:to>
      <xdr:col>22</xdr:col>
      <xdr:colOff>114300</xdr:colOff>
      <xdr:row>38</xdr:row>
      <xdr:rowOff>76770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523763"/>
          <a:ext cx="698500" cy="20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76770</xdr:rowOff>
    </xdr:from>
    <xdr:to>
      <xdr:col>18</xdr:col>
      <xdr:colOff>177800</xdr:colOff>
      <xdr:row>38</xdr:row>
      <xdr:rowOff>89000</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544370"/>
          <a:ext cx="698500" cy="12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122476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120243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7385</xdr:rowOff>
    </xdr:from>
    <xdr:to>
      <xdr:col>29</xdr:col>
      <xdr:colOff>177800</xdr:colOff>
      <xdr:row>38</xdr:row>
      <xdr:rowOff>108985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74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322362</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44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2983</xdr:rowOff>
    </xdr:from>
    <xdr:to>
      <xdr:col>26</xdr:col>
      <xdr:colOff>101600</xdr:colOff>
      <xdr:row>38</xdr:row>
      <xdr:rowOff>104583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70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89360</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556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5363</xdr:rowOff>
    </xdr:from>
    <xdr:to>
      <xdr:col>22</xdr:col>
      <xdr:colOff>165100</xdr:colOff>
      <xdr:row>38</xdr:row>
      <xdr:rowOff>106963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72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91740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559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25970</xdr:rowOff>
    </xdr:from>
    <xdr:to>
      <xdr:col>19</xdr:col>
      <xdr:colOff>38100</xdr:colOff>
      <xdr:row>38</xdr:row>
      <xdr:rowOff>127570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93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112347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57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38200</xdr:rowOff>
    </xdr:from>
    <xdr:to>
      <xdr:col>15</xdr:col>
      <xdr:colOff>101600</xdr:colOff>
      <xdr:row>38</xdr:row>
      <xdr:rowOff>139800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505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124577</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59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長野県東御市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29,256
28,613
112.37
17,311,259
16,650,681
544,835
9,379,667
16,047,105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119550</xdr:rowOff>
    </xdr:from>
    <xdr:to>
      <xdr:col>24</xdr:col>
      <xdr:colOff>63500</xdr:colOff>
      <xdr:row>37</xdr:row>
      <xdr:rowOff>5653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91750"/>
          <a:ext cx="838200" cy="5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5653</xdr:rowOff>
    </xdr:from>
    <xdr:to>
      <xdr:col>19</xdr:col>
      <xdr:colOff>177800</xdr:colOff>
      <xdr:row>37</xdr:row>
      <xdr:rowOff>23745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49303"/>
          <a:ext cx="889000" cy="1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23745</xdr:rowOff>
    </xdr:from>
    <xdr:to>
      <xdr:col>15</xdr:col>
      <xdr:colOff>50800</xdr:colOff>
      <xdr:row>37</xdr:row>
      <xdr:rowOff>36188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67395"/>
          <a:ext cx="889000" cy="1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36188</xdr:rowOff>
    </xdr:from>
    <xdr:to>
      <xdr:col>10</xdr:col>
      <xdr:colOff>114300</xdr:colOff>
      <xdr:row>38</xdr:row>
      <xdr:rowOff>83051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79838"/>
          <a:ext cx="889000" cy="21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71750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4411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68750</xdr:rowOff>
    </xdr:from>
    <xdr:to>
      <xdr:col>24</xdr:col>
      <xdr:colOff>114300</xdr:colOff>
      <xdr:row>36</xdr:row>
      <xdr:rowOff>170350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47177</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1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126303</xdr:rowOff>
    </xdr:from>
    <xdr:to>
      <xdr:col>20</xdr:col>
      <xdr:colOff>38100</xdr:colOff>
      <xdr:row>37</xdr:row>
      <xdr:rowOff>56453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9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47580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639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144395</xdr:rowOff>
    </xdr:from>
    <xdr:to>
      <xdr:col>15</xdr:col>
      <xdr:colOff>101600</xdr:colOff>
      <xdr:row>37</xdr:row>
      <xdr:rowOff>74545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1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65672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0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156838</xdr:rowOff>
    </xdr:from>
    <xdr:to>
      <xdr:col>10</xdr:col>
      <xdr:colOff>165100</xdr:colOff>
      <xdr:row>37</xdr:row>
      <xdr:rowOff>86988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2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78115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2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32251</xdr:rowOff>
    </xdr:from>
    <xdr:to>
      <xdr:col>6</xdr:col>
      <xdr:colOff>38100</xdr:colOff>
      <xdr:row>38</xdr:row>
      <xdr:rowOff>133851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4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124978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4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59696</xdr:rowOff>
    </xdr:from>
    <xdr:to>
      <xdr:col>24</xdr:col>
      <xdr:colOff>63500</xdr:colOff>
      <xdr:row>58</xdr:row>
      <xdr:rowOff>75292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10003796"/>
          <a:ext cx="838200" cy="1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59696</xdr:rowOff>
    </xdr:from>
    <xdr:to>
      <xdr:col>19</xdr:col>
      <xdr:colOff>177800</xdr:colOff>
      <xdr:row>58</xdr:row>
      <xdr:rowOff>80140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10003796"/>
          <a:ext cx="889000" cy="2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66182</xdr:rowOff>
    </xdr:from>
    <xdr:to>
      <xdr:col>15</xdr:col>
      <xdr:colOff>50800</xdr:colOff>
      <xdr:row>58</xdr:row>
      <xdr:rowOff>80140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10010282"/>
          <a:ext cx="889000" cy="1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57548</xdr:rowOff>
    </xdr:from>
    <xdr:to>
      <xdr:col>10</xdr:col>
      <xdr:colOff>114300</xdr:colOff>
      <xdr:row>58</xdr:row>
      <xdr:rowOff>66182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10001648"/>
          <a:ext cx="889000" cy="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116802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24492</xdr:rowOff>
    </xdr:from>
    <xdr:to>
      <xdr:col>24</xdr:col>
      <xdr:colOff>114300</xdr:colOff>
      <xdr:row>58</xdr:row>
      <xdr:rowOff>126092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6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116047</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8896</xdr:rowOff>
    </xdr:from>
    <xdr:to>
      <xdr:col>20</xdr:col>
      <xdr:colOff>38100</xdr:colOff>
      <xdr:row>58</xdr:row>
      <xdr:rowOff>110496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5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101623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04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29340</xdr:rowOff>
    </xdr:from>
    <xdr:to>
      <xdr:col>15</xdr:col>
      <xdr:colOff>101600</xdr:colOff>
      <xdr:row>58</xdr:row>
      <xdr:rowOff>130940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7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122067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6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15382</xdr:rowOff>
    </xdr:from>
    <xdr:to>
      <xdr:col>10</xdr:col>
      <xdr:colOff>165100</xdr:colOff>
      <xdr:row>58</xdr:row>
      <xdr:rowOff>116982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5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108109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5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6748</xdr:rowOff>
    </xdr:from>
    <xdr:to>
      <xdr:col>6</xdr:col>
      <xdr:colOff>38100</xdr:colOff>
      <xdr:row>58</xdr:row>
      <xdr:rowOff>108348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5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99475</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04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68035</xdr:rowOff>
    </xdr:from>
    <xdr:to>
      <xdr:col>24</xdr:col>
      <xdr:colOff>63500</xdr:colOff>
      <xdr:row>78</xdr:row>
      <xdr:rowOff>149110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41135"/>
          <a:ext cx="838200" cy="8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149110</xdr:rowOff>
    </xdr:from>
    <xdr:to>
      <xdr:col>19</xdr:col>
      <xdr:colOff>177800</xdr:colOff>
      <xdr:row>78</xdr:row>
      <xdr:rowOff>152636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22210"/>
          <a:ext cx="889000" cy="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141605</xdr:rowOff>
    </xdr:from>
    <xdr:to>
      <xdr:col>15</xdr:col>
      <xdr:colOff>50800</xdr:colOff>
      <xdr:row>78</xdr:row>
      <xdr:rowOff>152636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14705"/>
          <a:ext cx="889000" cy="1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141605</xdr:rowOff>
    </xdr:from>
    <xdr:to>
      <xdr:col>10</xdr:col>
      <xdr:colOff>114300</xdr:colOff>
      <xdr:row>78</xdr:row>
      <xdr:rowOff>151892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14705"/>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17235</xdr:rowOff>
    </xdr:from>
    <xdr:to>
      <xdr:col>24</xdr:col>
      <xdr:colOff>114300</xdr:colOff>
      <xdr:row>78</xdr:row>
      <xdr:rowOff>118835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9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167112</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68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98310</xdr:rowOff>
    </xdr:from>
    <xdr:to>
      <xdr:col>20</xdr:col>
      <xdr:colOff>38100</xdr:colOff>
      <xdr:row>79</xdr:row>
      <xdr:rowOff>28460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7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19587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6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101836</xdr:rowOff>
    </xdr:from>
    <xdr:to>
      <xdr:col>15</xdr:col>
      <xdr:colOff>101600</xdr:colOff>
      <xdr:row>79</xdr:row>
      <xdr:rowOff>31986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7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23113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6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90805</xdr:rowOff>
    </xdr:from>
    <xdr:to>
      <xdr:col>10</xdr:col>
      <xdr:colOff>165100</xdr:colOff>
      <xdr:row>79</xdr:row>
      <xdr:rowOff>20955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6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12082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5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101092</xdr:rowOff>
    </xdr:from>
    <xdr:to>
      <xdr:col>6</xdr:col>
      <xdr:colOff>38100</xdr:colOff>
      <xdr:row>79</xdr:row>
      <xdr:rowOff>31242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7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22369</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6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68652</xdr:rowOff>
    </xdr:from>
    <xdr:to>
      <xdr:col>24</xdr:col>
      <xdr:colOff>63500</xdr:colOff>
      <xdr:row>97</xdr:row>
      <xdr:rowOff>146214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699302"/>
          <a:ext cx="838200" cy="7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40808</xdr:rowOff>
    </xdr:from>
    <xdr:to>
      <xdr:col>19</xdr:col>
      <xdr:colOff>177800</xdr:colOff>
      <xdr:row>97</xdr:row>
      <xdr:rowOff>146214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671458"/>
          <a:ext cx="889000" cy="10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40808</xdr:rowOff>
    </xdr:from>
    <xdr:to>
      <xdr:col>15</xdr:col>
      <xdr:colOff>50800</xdr:colOff>
      <xdr:row>98</xdr:row>
      <xdr:rowOff>74039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671458"/>
          <a:ext cx="889000" cy="20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74039</xdr:rowOff>
    </xdr:from>
    <xdr:to>
      <xdr:col>10</xdr:col>
      <xdr:colOff>114300</xdr:colOff>
      <xdr:row>98</xdr:row>
      <xdr:rowOff>99916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876139"/>
          <a:ext cx="889000" cy="2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17852</xdr:rowOff>
    </xdr:from>
    <xdr:to>
      <xdr:col>24</xdr:col>
      <xdr:colOff>114300</xdr:colOff>
      <xdr:row>97</xdr:row>
      <xdr:rowOff>119452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64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167729</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62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95414</xdr:rowOff>
    </xdr:from>
    <xdr:to>
      <xdr:col>20</xdr:col>
      <xdr:colOff>38100</xdr:colOff>
      <xdr:row>98</xdr:row>
      <xdr:rowOff>25564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72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16691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81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161458</xdr:rowOff>
    </xdr:from>
    <xdr:to>
      <xdr:col>15</xdr:col>
      <xdr:colOff>101600</xdr:colOff>
      <xdr:row>97</xdr:row>
      <xdr:rowOff>91608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2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82735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71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23239</xdr:rowOff>
    </xdr:from>
    <xdr:to>
      <xdr:col>10</xdr:col>
      <xdr:colOff>165100</xdr:colOff>
      <xdr:row>98</xdr:row>
      <xdr:rowOff>124839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82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115966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91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49116</xdr:rowOff>
    </xdr:from>
    <xdr:to>
      <xdr:col>6</xdr:col>
      <xdr:colOff>38100</xdr:colOff>
      <xdr:row>98</xdr:row>
      <xdr:rowOff>150716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5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141843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94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48816</xdr:rowOff>
    </xdr:from>
    <xdr:to>
      <xdr:col>55</xdr:col>
      <xdr:colOff>0</xdr:colOff>
      <xdr:row>37</xdr:row>
      <xdr:rowOff>49110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392466"/>
          <a:ext cx="8382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48816</xdr:rowOff>
    </xdr:from>
    <xdr:to>
      <xdr:col>50</xdr:col>
      <xdr:colOff>114300</xdr:colOff>
      <xdr:row>37</xdr:row>
      <xdr:rowOff>54722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92466"/>
          <a:ext cx="889000" cy="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127394</xdr:rowOff>
    </xdr:from>
    <xdr:to>
      <xdr:col>45</xdr:col>
      <xdr:colOff>177800</xdr:colOff>
      <xdr:row>37</xdr:row>
      <xdr:rowOff>54722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56694"/>
          <a:ext cx="889000" cy="44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127394</xdr:rowOff>
    </xdr:from>
    <xdr:to>
      <xdr:col>41</xdr:col>
      <xdr:colOff>50800</xdr:colOff>
      <xdr:row>37</xdr:row>
      <xdr:rowOff>49631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56694"/>
          <a:ext cx="889000" cy="43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139759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169760</xdr:rowOff>
    </xdr:from>
    <xdr:to>
      <xdr:col>55</xdr:col>
      <xdr:colOff>50800</xdr:colOff>
      <xdr:row>37</xdr:row>
      <xdr:rowOff>99910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4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148187</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2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169466</xdr:rowOff>
    </xdr:from>
    <xdr:to>
      <xdr:col>50</xdr:col>
      <xdr:colOff>165100</xdr:colOff>
      <xdr:row>37</xdr:row>
      <xdr:rowOff>99616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4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90743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3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3922</xdr:rowOff>
    </xdr:from>
    <xdr:to>
      <xdr:col>46</xdr:col>
      <xdr:colOff>38100</xdr:colOff>
      <xdr:row>37</xdr:row>
      <xdr:rowOff>105522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4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96649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4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76594</xdr:rowOff>
    </xdr:from>
    <xdr:to>
      <xdr:col>41</xdr:col>
      <xdr:colOff>101600</xdr:colOff>
      <xdr:row>35</xdr:row>
      <xdr:rowOff>6744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0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23271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681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170281</xdr:rowOff>
    </xdr:from>
    <xdr:to>
      <xdr:col>36</xdr:col>
      <xdr:colOff>165100</xdr:colOff>
      <xdr:row>37</xdr:row>
      <xdr:rowOff>100431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4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116958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11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43681</xdr:rowOff>
    </xdr:from>
    <xdr:to>
      <xdr:col>55</xdr:col>
      <xdr:colOff>0</xdr:colOff>
      <xdr:row>58</xdr:row>
      <xdr:rowOff>52080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87781"/>
          <a:ext cx="838200" cy="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164423</xdr:rowOff>
    </xdr:from>
    <xdr:to>
      <xdr:col>50</xdr:col>
      <xdr:colOff>114300</xdr:colOff>
      <xdr:row>58</xdr:row>
      <xdr:rowOff>52080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37073"/>
          <a:ext cx="889000" cy="5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164423</xdr:rowOff>
    </xdr:from>
    <xdr:to>
      <xdr:col>45</xdr:col>
      <xdr:colOff>177800</xdr:colOff>
      <xdr:row>58</xdr:row>
      <xdr:rowOff>63060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37073"/>
          <a:ext cx="889000" cy="7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79571</xdr:rowOff>
    </xdr:from>
    <xdr:to>
      <xdr:col>41</xdr:col>
      <xdr:colOff>50800</xdr:colOff>
      <xdr:row>58</xdr:row>
      <xdr:rowOff>63060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52221"/>
          <a:ext cx="889000" cy="15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166720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59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164331</xdr:rowOff>
    </xdr:from>
    <xdr:to>
      <xdr:col>55</xdr:col>
      <xdr:colOff>50800</xdr:colOff>
      <xdr:row>58</xdr:row>
      <xdr:rowOff>94481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3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79258</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5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1280</xdr:rowOff>
    </xdr:from>
    <xdr:to>
      <xdr:col>50</xdr:col>
      <xdr:colOff>165100</xdr:colOff>
      <xdr:row>58</xdr:row>
      <xdr:rowOff>102880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4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94007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3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113623</xdr:rowOff>
    </xdr:from>
    <xdr:to>
      <xdr:col>46</xdr:col>
      <xdr:colOff>38100</xdr:colOff>
      <xdr:row>58</xdr:row>
      <xdr:rowOff>43773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8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34900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7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12260</xdr:rowOff>
    </xdr:from>
    <xdr:to>
      <xdr:col>41</xdr:col>
      <xdr:colOff>101600</xdr:colOff>
      <xdr:row>58</xdr:row>
      <xdr:rowOff>113860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5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104987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04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28771</xdr:rowOff>
    </xdr:from>
    <xdr:to>
      <xdr:col>36</xdr:col>
      <xdr:colOff>165100</xdr:colOff>
      <xdr:row>57</xdr:row>
      <xdr:rowOff>130371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0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146898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576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126212</xdr:rowOff>
    </xdr:from>
    <xdr:to>
      <xdr:col>55</xdr:col>
      <xdr:colOff>0</xdr:colOff>
      <xdr:row>79</xdr:row>
      <xdr:rowOff>43396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99312"/>
          <a:ext cx="838200" cy="8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42177</xdr:rowOff>
    </xdr:from>
    <xdr:to>
      <xdr:col>50</xdr:col>
      <xdr:colOff>114300</xdr:colOff>
      <xdr:row>79</xdr:row>
      <xdr:rowOff>43396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15277"/>
          <a:ext cx="889000" cy="17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42177</xdr:rowOff>
    </xdr:from>
    <xdr:to>
      <xdr:col>45</xdr:col>
      <xdr:colOff>177800</xdr:colOff>
      <xdr:row>79</xdr:row>
      <xdr:rowOff>44450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15277"/>
          <a:ext cx="889000" cy="17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45910</xdr:rowOff>
    </xdr:from>
    <xdr:to>
      <xdr:col>41</xdr:col>
      <xdr:colOff>50800</xdr:colOff>
      <xdr:row>79</xdr:row>
      <xdr:rowOff>44450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247560"/>
          <a:ext cx="889000" cy="34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98925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75412</xdr:rowOff>
    </xdr:from>
    <xdr:to>
      <xdr:col>55</xdr:col>
      <xdr:colOff>50800</xdr:colOff>
      <xdr:row>79</xdr:row>
      <xdr:rowOff>5562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4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161789</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6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164046</xdr:rowOff>
    </xdr:from>
    <xdr:to>
      <xdr:col>50</xdr:col>
      <xdr:colOff>165100</xdr:colOff>
      <xdr:row>79</xdr:row>
      <xdr:rowOff>94196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85323</xdr:rowOff>
    </xdr:from>
    <xdr:ext cx="313932"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82333" y="136298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162827</xdr:rowOff>
    </xdr:from>
    <xdr:to>
      <xdr:col>46</xdr:col>
      <xdr:colOff>38100</xdr:colOff>
      <xdr:row>78</xdr:row>
      <xdr:rowOff>92977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6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84104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45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166560</xdr:rowOff>
    </xdr:from>
    <xdr:to>
      <xdr:col>36</xdr:col>
      <xdr:colOff>165100</xdr:colOff>
      <xdr:row>77</xdr:row>
      <xdr:rowOff>96710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1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113237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97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61621</xdr:rowOff>
    </xdr:from>
    <xdr:to>
      <xdr:col>55</xdr:col>
      <xdr:colOff>0</xdr:colOff>
      <xdr:row>98</xdr:row>
      <xdr:rowOff>74786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863721"/>
          <a:ext cx="838200" cy="1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35261</xdr:rowOff>
    </xdr:from>
    <xdr:to>
      <xdr:col>50</xdr:col>
      <xdr:colOff>114300</xdr:colOff>
      <xdr:row>98</xdr:row>
      <xdr:rowOff>61621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37361"/>
          <a:ext cx="889000" cy="2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35261</xdr:rowOff>
    </xdr:from>
    <xdr:to>
      <xdr:col>45</xdr:col>
      <xdr:colOff>177800</xdr:colOff>
      <xdr:row>98</xdr:row>
      <xdr:rowOff>88663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37361"/>
          <a:ext cx="889000" cy="5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28666</xdr:rowOff>
    </xdr:from>
    <xdr:to>
      <xdr:col>41</xdr:col>
      <xdr:colOff>50800</xdr:colOff>
      <xdr:row>98</xdr:row>
      <xdr:rowOff>88663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30766"/>
          <a:ext cx="889000" cy="5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90834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23986</xdr:rowOff>
    </xdr:from>
    <xdr:to>
      <xdr:col>55</xdr:col>
      <xdr:colOff>50800</xdr:colOff>
      <xdr:row>98</xdr:row>
      <xdr:rowOff>125586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2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110363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4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10821</xdr:rowOff>
    </xdr:from>
    <xdr:to>
      <xdr:col>50</xdr:col>
      <xdr:colOff>165100</xdr:colOff>
      <xdr:row>98</xdr:row>
      <xdr:rowOff>112421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1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103548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0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155911</xdr:rowOff>
    </xdr:from>
    <xdr:to>
      <xdr:col>46</xdr:col>
      <xdr:colOff>38100</xdr:colOff>
      <xdr:row>98</xdr:row>
      <xdr:rowOff>86061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8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77188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7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37863</xdr:rowOff>
    </xdr:from>
    <xdr:to>
      <xdr:col>41</xdr:col>
      <xdr:colOff>101600</xdr:colOff>
      <xdr:row>98</xdr:row>
      <xdr:rowOff>139463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3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130590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149316</xdr:rowOff>
    </xdr:from>
    <xdr:to>
      <xdr:col>36</xdr:col>
      <xdr:colOff>165100</xdr:colOff>
      <xdr:row>98</xdr:row>
      <xdr:rowOff>79466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7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70593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7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59131</xdr:rowOff>
    </xdr:from>
    <xdr:to>
      <xdr:col>85</xdr:col>
      <xdr:colOff>127000</xdr:colOff>
      <xdr:row>39</xdr:row>
      <xdr:rowOff>30874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574231"/>
          <a:ext cx="838200" cy="14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22352</xdr:rowOff>
    </xdr:from>
    <xdr:to>
      <xdr:col>81</xdr:col>
      <xdr:colOff>50800</xdr:colOff>
      <xdr:row>38</xdr:row>
      <xdr:rowOff>59131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366002"/>
          <a:ext cx="889000" cy="20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145483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154673</xdr:rowOff>
    </xdr:from>
    <xdr:to>
      <xdr:col>76</xdr:col>
      <xdr:colOff>114300</xdr:colOff>
      <xdr:row>37</xdr:row>
      <xdr:rowOff>22352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155423"/>
          <a:ext cx="889000" cy="21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130014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154673</xdr:rowOff>
    </xdr:from>
    <xdr:to>
      <xdr:col>71</xdr:col>
      <xdr:colOff>177800</xdr:colOff>
      <xdr:row>38</xdr:row>
      <xdr:rowOff>129794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155423"/>
          <a:ext cx="889000" cy="48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140860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151524</xdr:rowOff>
    </xdr:from>
    <xdr:to>
      <xdr:col>85</xdr:col>
      <xdr:colOff>177800</xdr:colOff>
      <xdr:row>39</xdr:row>
      <xdr:rowOff>81674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6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66451</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8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8331</xdr:rowOff>
    </xdr:from>
    <xdr:to>
      <xdr:col>81</xdr:col>
      <xdr:colOff>101600</xdr:colOff>
      <xdr:row>38</xdr:row>
      <xdr:rowOff>109931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2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126458</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29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143002</xdr:rowOff>
    </xdr:from>
    <xdr:to>
      <xdr:col>76</xdr:col>
      <xdr:colOff>165100</xdr:colOff>
      <xdr:row>37</xdr:row>
      <xdr:rowOff>73152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31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89679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0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103873</xdr:rowOff>
    </xdr:from>
    <xdr:to>
      <xdr:col>72</xdr:col>
      <xdr:colOff>38100</xdr:colOff>
      <xdr:row>36</xdr:row>
      <xdr:rowOff>34023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10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50550</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587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78994</xdr:rowOff>
    </xdr:from>
    <xdr:to>
      <xdr:col>67</xdr:col>
      <xdr:colOff>101600</xdr:colOff>
      <xdr:row>39</xdr:row>
      <xdr:rowOff>9144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9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271</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686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108852</xdr:rowOff>
    </xdr:from>
    <xdr:to>
      <xdr:col>85</xdr:col>
      <xdr:colOff>127000</xdr:colOff>
      <xdr:row>77</xdr:row>
      <xdr:rowOff>160192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10502"/>
          <a:ext cx="838200" cy="5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159778</xdr:rowOff>
    </xdr:from>
    <xdr:to>
      <xdr:col>81</xdr:col>
      <xdr:colOff>50800</xdr:colOff>
      <xdr:row>77</xdr:row>
      <xdr:rowOff>160192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361428"/>
          <a:ext cx="889000" cy="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159778</xdr:rowOff>
    </xdr:from>
    <xdr:to>
      <xdr:col>76</xdr:col>
      <xdr:colOff>114300</xdr:colOff>
      <xdr:row>78</xdr:row>
      <xdr:rowOff>5011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61428"/>
          <a:ext cx="889000" cy="1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35509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5011</xdr:rowOff>
    </xdr:from>
    <xdr:to>
      <xdr:col>71</xdr:col>
      <xdr:colOff>177800</xdr:colOff>
      <xdr:row>78</xdr:row>
      <xdr:rowOff>8468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378111"/>
          <a:ext cx="889000" cy="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45832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48888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7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58052</xdr:rowOff>
    </xdr:from>
    <xdr:to>
      <xdr:col>85</xdr:col>
      <xdr:colOff>177800</xdr:colOff>
      <xdr:row>77</xdr:row>
      <xdr:rowOff>159652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5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80929</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11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109392</xdr:rowOff>
    </xdr:from>
    <xdr:to>
      <xdr:col>81</xdr:col>
      <xdr:colOff>101600</xdr:colOff>
      <xdr:row>78</xdr:row>
      <xdr:rowOff>39542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1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30669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40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108978</xdr:rowOff>
    </xdr:from>
    <xdr:to>
      <xdr:col>76</xdr:col>
      <xdr:colOff>165100</xdr:colOff>
      <xdr:row>78</xdr:row>
      <xdr:rowOff>39128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30255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40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125661</xdr:rowOff>
    </xdr:from>
    <xdr:to>
      <xdr:col>72</xdr:col>
      <xdr:colOff>38100</xdr:colOff>
      <xdr:row>78</xdr:row>
      <xdr:rowOff>55811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2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46938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42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129118</xdr:rowOff>
    </xdr:from>
    <xdr:to>
      <xdr:col>67</xdr:col>
      <xdr:colOff>101600</xdr:colOff>
      <xdr:row>78</xdr:row>
      <xdr:rowOff>59268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3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50395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42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102186</xdr:rowOff>
    </xdr:from>
    <xdr:to>
      <xdr:col>85</xdr:col>
      <xdr:colOff>127000</xdr:colOff>
      <xdr:row>98</xdr:row>
      <xdr:rowOff>110865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904286"/>
          <a:ext cx="838200" cy="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61942</xdr:rowOff>
    </xdr:from>
    <xdr:to>
      <xdr:col>81</xdr:col>
      <xdr:colOff>50800</xdr:colOff>
      <xdr:row>98</xdr:row>
      <xdr:rowOff>102186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64042"/>
          <a:ext cx="889000" cy="4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61942</xdr:rowOff>
    </xdr:from>
    <xdr:to>
      <xdr:col>76</xdr:col>
      <xdr:colOff>114300</xdr:colOff>
      <xdr:row>98</xdr:row>
      <xdr:rowOff>94910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64042"/>
          <a:ext cx="889000" cy="3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94910</xdr:rowOff>
    </xdr:from>
    <xdr:to>
      <xdr:col>71</xdr:col>
      <xdr:colOff>177800</xdr:colOff>
      <xdr:row>98</xdr:row>
      <xdr:rowOff>120317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97010"/>
          <a:ext cx="889000" cy="2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60065</xdr:rowOff>
    </xdr:from>
    <xdr:to>
      <xdr:col>85</xdr:col>
      <xdr:colOff>177800</xdr:colOff>
      <xdr:row>98</xdr:row>
      <xdr:rowOff>161665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6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146442</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7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51386</xdr:rowOff>
    </xdr:from>
    <xdr:to>
      <xdr:col>81</xdr:col>
      <xdr:colOff>101600</xdr:colOff>
      <xdr:row>98</xdr:row>
      <xdr:rowOff>152986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5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144113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46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11142</xdr:rowOff>
    </xdr:from>
    <xdr:to>
      <xdr:col>76</xdr:col>
      <xdr:colOff>165100</xdr:colOff>
      <xdr:row>98</xdr:row>
      <xdr:rowOff>112742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1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103869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0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44110</xdr:rowOff>
    </xdr:from>
    <xdr:to>
      <xdr:col>72</xdr:col>
      <xdr:colOff>38100</xdr:colOff>
      <xdr:row>98</xdr:row>
      <xdr:rowOff>145710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4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136837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3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69517</xdr:rowOff>
    </xdr:from>
    <xdr:to>
      <xdr:col>67</xdr:col>
      <xdr:colOff>101600</xdr:colOff>
      <xdr:row>98</xdr:row>
      <xdr:rowOff>171117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7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162244</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964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8065</xdr:rowOff>
    </xdr:from>
    <xdr:to>
      <xdr:col>116</xdr:col>
      <xdr:colOff>63500</xdr:colOff>
      <xdr:row>38</xdr:row>
      <xdr:rowOff>17475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523165"/>
          <a:ext cx="838200" cy="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57421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8065</xdr:rowOff>
    </xdr:from>
    <xdr:to>
      <xdr:col>111</xdr:col>
      <xdr:colOff>177800</xdr:colOff>
      <xdr:row>38</xdr:row>
      <xdr:rowOff>25895</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523165"/>
          <a:ext cx="8890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13111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xdr:rowOff>
    </xdr:from>
    <xdr:to>
      <xdr:col>107</xdr:col>
      <xdr:colOff>50800</xdr:colOff>
      <xdr:row>38</xdr:row>
      <xdr:rowOff>25895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516497"/>
          <a:ext cx="889000" cy="2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17245</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70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77007</xdr:rowOff>
    </xdr:from>
    <xdr:to>
      <xdr:col>102</xdr:col>
      <xdr:colOff>114300</xdr:colOff>
      <xdr:row>38</xdr:row>
      <xdr:rowOff>1397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420657"/>
          <a:ext cx="889000" cy="9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11816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9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38085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72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138125</xdr:rowOff>
    </xdr:from>
    <xdr:to>
      <xdr:col>116</xdr:col>
      <xdr:colOff>114300</xdr:colOff>
      <xdr:row>38</xdr:row>
      <xdr:rowOff>68275</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48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161002</xdr:rowOff>
    </xdr:from>
    <xdr:ext cx="534377"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33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128715</xdr:rowOff>
    </xdr:from>
    <xdr:to>
      <xdr:col>112</xdr:col>
      <xdr:colOff>38100</xdr:colOff>
      <xdr:row>38</xdr:row>
      <xdr:rowOff>58865</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47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36</xdr:row>
      <xdr:rowOff>75392</xdr:rowOff>
    </xdr:from>
    <xdr:ext cx="534377"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56111" y="624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146545</xdr:rowOff>
    </xdr:from>
    <xdr:to>
      <xdr:col>107</xdr:col>
      <xdr:colOff>101600</xdr:colOff>
      <xdr:row>38</xdr:row>
      <xdr:rowOff>76695</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49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93222</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265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122047</xdr:rowOff>
    </xdr:from>
    <xdr:to>
      <xdr:col>102</xdr:col>
      <xdr:colOff>165100</xdr:colOff>
      <xdr:row>38</xdr:row>
      <xdr:rowOff>52197</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46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36</xdr:row>
      <xdr:rowOff>68724</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278111" y="624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26207</xdr:rowOff>
    </xdr:from>
    <xdr:to>
      <xdr:col>98</xdr:col>
      <xdr:colOff>38100</xdr:colOff>
      <xdr:row>37</xdr:row>
      <xdr:rowOff>127807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36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144334</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389111" y="614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123630</xdr:rowOff>
    </xdr:from>
    <xdr:to>
      <xdr:col>116</xdr:col>
      <xdr:colOff>63500</xdr:colOff>
      <xdr:row>57</xdr:row>
      <xdr:rowOff>125526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896280"/>
          <a:ext cx="838200" cy="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101046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73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123584</xdr:rowOff>
    </xdr:from>
    <xdr:to>
      <xdr:col>111</xdr:col>
      <xdr:colOff>177800</xdr:colOff>
      <xdr:row>57</xdr:row>
      <xdr:rowOff>125526</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896234"/>
          <a:ext cx="889000" cy="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46319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99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123584</xdr:rowOff>
    </xdr:from>
    <xdr:to>
      <xdr:col>107</xdr:col>
      <xdr:colOff>50800</xdr:colOff>
      <xdr:row>57</xdr:row>
      <xdr:rowOff>127836</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896234"/>
          <a:ext cx="889000" cy="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53360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99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127836</xdr:rowOff>
    </xdr:from>
    <xdr:to>
      <xdr:col>102</xdr:col>
      <xdr:colOff>114300</xdr:colOff>
      <xdr:row>57</xdr:row>
      <xdr:rowOff>128750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900486"/>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37883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98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56469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1000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72830</xdr:rowOff>
    </xdr:from>
    <xdr:to>
      <xdr:col>116</xdr:col>
      <xdr:colOff>114300</xdr:colOff>
      <xdr:row>58</xdr:row>
      <xdr:rowOff>2980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8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95707</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69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74726</xdr:rowOff>
    </xdr:from>
    <xdr:to>
      <xdr:col>112</xdr:col>
      <xdr:colOff>38100</xdr:colOff>
      <xdr:row>58</xdr:row>
      <xdr:rowOff>4876</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84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21403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622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72784</xdr:rowOff>
    </xdr:from>
    <xdr:to>
      <xdr:col>107</xdr:col>
      <xdr:colOff>101600</xdr:colOff>
      <xdr:row>58</xdr:row>
      <xdr:rowOff>2934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84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19461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620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77036</xdr:rowOff>
    </xdr:from>
    <xdr:to>
      <xdr:col>102</xdr:col>
      <xdr:colOff>165100</xdr:colOff>
      <xdr:row>58</xdr:row>
      <xdr:rowOff>7186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84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23713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2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77950</xdr:rowOff>
    </xdr:from>
    <xdr:to>
      <xdr:col>98</xdr:col>
      <xdr:colOff>38100</xdr:colOff>
      <xdr:row>58</xdr:row>
      <xdr:rowOff>8100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85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24627</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62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103975</xdr:rowOff>
    </xdr:from>
    <xdr:to>
      <xdr:col>116</xdr:col>
      <xdr:colOff>63500</xdr:colOff>
      <xdr:row>78</xdr:row>
      <xdr:rowOff>116675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477075"/>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40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116675</xdr:rowOff>
    </xdr:from>
    <xdr:to>
      <xdr:col>111</xdr:col>
      <xdr:colOff>177800</xdr:colOff>
      <xdr:row>78</xdr:row>
      <xdr:rowOff>129248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489775"/>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127843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9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129248</xdr:rowOff>
    </xdr:from>
    <xdr:to>
      <xdr:col>107</xdr:col>
      <xdr:colOff>50800</xdr:colOff>
      <xdr:row>78</xdr:row>
      <xdr:rowOff>142977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502348"/>
          <a:ext cx="889000" cy="1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134523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9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142977</xdr:rowOff>
    </xdr:from>
    <xdr:to>
      <xdr:col>102</xdr:col>
      <xdr:colOff>114300</xdr:colOff>
      <xdr:row>78</xdr:row>
      <xdr:rowOff>163894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516077"/>
          <a:ext cx="889000" cy="2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158869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1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62272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53175</xdr:rowOff>
    </xdr:from>
    <xdr:to>
      <xdr:col>116</xdr:col>
      <xdr:colOff>114300</xdr:colOff>
      <xdr:row>78</xdr:row>
      <xdr:rowOff>154775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42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139552</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34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65875</xdr:rowOff>
    </xdr:from>
    <xdr:to>
      <xdr:col>112</xdr:col>
      <xdr:colOff>38100</xdr:colOff>
      <xdr:row>78</xdr:row>
      <xdr:rowOff>167475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43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158602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53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78448</xdr:rowOff>
    </xdr:from>
    <xdr:to>
      <xdr:col>107</xdr:col>
      <xdr:colOff>101600</xdr:colOff>
      <xdr:row>79</xdr:row>
      <xdr:rowOff>8598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45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171175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54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92177</xdr:rowOff>
    </xdr:from>
    <xdr:to>
      <xdr:col>102</xdr:col>
      <xdr:colOff>165100</xdr:colOff>
      <xdr:row>79</xdr:row>
      <xdr:rowOff>22327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46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13454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55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113094</xdr:rowOff>
    </xdr:from>
    <xdr:to>
      <xdr:col>98</xdr:col>
      <xdr:colOff>38100</xdr:colOff>
      <xdr:row>79</xdr:row>
      <xdr:rowOff>43244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48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34371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57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住民一人当たりのコストが類似団体平均と比較して高い水準にあるのは、投資及び出資金である。</a:t>
          </a:r>
        </a:p>
        <a:p>
          <a:r>
            <a:rPr kumimoji="1" lang="ja-JP" altLang="en-US" sz="1300">
              <a:latin typeface="ＭＳ Ｐゴシック" panose="020B0600070205080204" pitchFamily="50" charset="-128"/>
              <a:ea typeface="ＭＳ Ｐゴシック" panose="020B0600070205080204" pitchFamily="50" charset="-128"/>
            </a:rPr>
            <a:t>投資及び出資金については、下水道事業会計の地方債償還財源に係る出資金が大部分を占めており、令和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年度をピークに減少していくものと見込んでいる。</a:t>
          </a:r>
        </a:p>
        <a:p>
          <a:r>
            <a:rPr kumimoji="1" lang="ja-JP" altLang="en-US" sz="1300">
              <a:latin typeface="ＭＳ Ｐゴシック" panose="020B0600070205080204" pitchFamily="50" charset="-128"/>
              <a:ea typeface="ＭＳ Ｐゴシック" panose="020B0600070205080204" pitchFamily="50" charset="-128"/>
            </a:rPr>
            <a:t>前年度からの変動が大きかったものは、災害復旧事業費と公債費である。</a:t>
          </a:r>
        </a:p>
        <a:p>
          <a:r>
            <a:rPr kumimoji="1" lang="ja-JP" altLang="en-US" sz="1300">
              <a:latin typeface="ＭＳ Ｐゴシック" panose="020B0600070205080204" pitchFamily="50" charset="-128"/>
              <a:ea typeface="ＭＳ Ｐゴシック" panose="020B0600070205080204" pitchFamily="50" charset="-128"/>
            </a:rPr>
            <a:t>災害復旧事業費の主な変動要因は、令和元年東日本台風関連の災害復旧事業が完了したことによる事業費の減である。</a:t>
          </a:r>
        </a:p>
        <a:p>
          <a:r>
            <a:rPr kumimoji="1" lang="ja-JP" altLang="en-US" sz="1300">
              <a:latin typeface="ＭＳ Ｐゴシック" panose="020B0600070205080204" pitchFamily="50" charset="-128"/>
              <a:ea typeface="ＭＳ Ｐゴシック" panose="020B0600070205080204" pitchFamily="50" charset="-128"/>
            </a:rPr>
            <a:t>また、公債費の主な変動要因は、湯の丸高原屋内運動施設整備に係る起債や令和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年度に借入れた直轄災害復旧事業債の繰上償還による元利償還金の増である。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長野県東御市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29,256
28,613
112.37
17,311,259
16,650,681
544,835
9,379,667
16,047,105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43878</xdr:rowOff>
    </xdr:from>
    <xdr:to>
      <xdr:col>24</xdr:col>
      <xdr:colOff>63500</xdr:colOff>
      <xdr:row>36</xdr:row>
      <xdr:rowOff>48451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16078"/>
          <a:ext cx="8382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43878</xdr:rowOff>
    </xdr:from>
    <xdr:to>
      <xdr:col>19</xdr:col>
      <xdr:colOff>177800</xdr:colOff>
      <xdr:row>36</xdr:row>
      <xdr:rowOff>67120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16078"/>
          <a:ext cx="889000" cy="2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45212</xdr:rowOff>
    </xdr:from>
    <xdr:to>
      <xdr:col>15</xdr:col>
      <xdr:colOff>50800</xdr:colOff>
      <xdr:row>36</xdr:row>
      <xdr:rowOff>67120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17412"/>
          <a:ext cx="889000" cy="2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826</xdr:rowOff>
    </xdr:from>
    <xdr:to>
      <xdr:col>10</xdr:col>
      <xdr:colOff>114300</xdr:colOff>
      <xdr:row>36</xdr:row>
      <xdr:rowOff>45212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73026"/>
          <a:ext cx="889000" cy="4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72343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32910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169101</xdr:rowOff>
    </xdr:from>
    <xdr:to>
      <xdr:col>24</xdr:col>
      <xdr:colOff>114300</xdr:colOff>
      <xdr:row>36</xdr:row>
      <xdr:rowOff>99251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147528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4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164528</xdr:rowOff>
    </xdr:from>
    <xdr:to>
      <xdr:col>20</xdr:col>
      <xdr:colOff>38100</xdr:colOff>
      <xdr:row>36</xdr:row>
      <xdr:rowOff>94678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6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85805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5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16320</xdr:rowOff>
    </xdr:from>
    <xdr:to>
      <xdr:col>15</xdr:col>
      <xdr:colOff>101600</xdr:colOff>
      <xdr:row>36</xdr:row>
      <xdr:rowOff>117920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8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109047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8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165862</xdr:rowOff>
    </xdr:from>
    <xdr:to>
      <xdr:col>10</xdr:col>
      <xdr:colOff>165100</xdr:colOff>
      <xdr:row>36</xdr:row>
      <xdr:rowOff>96012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6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87139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5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121476</xdr:rowOff>
    </xdr:from>
    <xdr:to>
      <xdr:col>6</xdr:col>
      <xdr:colOff>38100</xdr:colOff>
      <xdr:row>36</xdr:row>
      <xdr:rowOff>51626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2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42753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14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111823</xdr:rowOff>
    </xdr:from>
    <xdr:to>
      <xdr:col>24</xdr:col>
      <xdr:colOff>63500</xdr:colOff>
      <xdr:row>58</xdr:row>
      <xdr:rowOff>112432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55923"/>
          <a:ext cx="8382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71403</xdr:rowOff>
    </xdr:from>
    <xdr:to>
      <xdr:col>19</xdr:col>
      <xdr:colOff>177800</xdr:colOff>
      <xdr:row>58</xdr:row>
      <xdr:rowOff>112432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15503"/>
          <a:ext cx="889000" cy="4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154122</xdr:rowOff>
    </xdr:from>
    <xdr:to>
      <xdr:col>15</xdr:col>
      <xdr:colOff>50800</xdr:colOff>
      <xdr:row>58</xdr:row>
      <xdr:rowOff>71403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26772"/>
          <a:ext cx="889000" cy="8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154122</xdr:rowOff>
    </xdr:from>
    <xdr:to>
      <xdr:col>10</xdr:col>
      <xdr:colOff>114300</xdr:colOff>
      <xdr:row>58</xdr:row>
      <xdr:rowOff>68354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26772"/>
          <a:ext cx="889000" cy="8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61023</xdr:rowOff>
    </xdr:from>
    <xdr:to>
      <xdr:col>24</xdr:col>
      <xdr:colOff>114300</xdr:colOff>
      <xdr:row>58</xdr:row>
      <xdr:rowOff>162623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0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147400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2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61632</xdr:rowOff>
    </xdr:from>
    <xdr:to>
      <xdr:col>20</xdr:col>
      <xdr:colOff>38100</xdr:colOff>
      <xdr:row>58</xdr:row>
      <xdr:rowOff>163232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0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154359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9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20603</xdr:rowOff>
    </xdr:from>
    <xdr:to>
      <xdr:col>15</xdr:col>
      <xdr:colOff>101600</xdr:colOff>
      <xdr:row>58</xdr:row>
      <xdr:rowOff>122203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6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113330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5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103322</xdr:rowOff>
    </xdr:from>
    <xdr:to>
      <xdr:col>10</xdr:col>
      <xdr:colOff>165100</xdr:colOff>
      <xdr:row>58</xdr:row>
      <xdr:rowOff>33472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7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24599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6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17554</xdr:rowOff>
    </xdr:from>
    <xdr:to>
      <xdr:col>6</xdr:col>
      <xdr:colOff>38100</xdr:colOff>
      <xdr:row>58</xdr:row>
      <xdr:rowOff>119154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6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135681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3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98592</xdr:rowOff>
    </xdr:from>
    <xdr:to>
      <xdr:col>24</xdr:col>
      <xdr:colOff>63500</xdr:colOff>
      <xdr:row>77</xdr:row>
      <xdr:rowOff>3029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28792"/>
          <a:ext cx="838200" cy="7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76719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6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154079</xdr:rowOff>
    </xdr:from>
    <xdr:to>
      <xdr:col>19</xdr:col>
      <xdr:colOff>177800</xdr:colOff>
      <xdr:row>77</xdr:row>
      <xdr:rowOff>3029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184279"/>
          <a:ext cx="889000" cy="2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57194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4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154079</xdr:rowOff>
    </xdr:from>
    <xdr:to>
      <xdr:col>15</xdr:col>
      <xdr:colOff>50800</xdr:colOff>
      <xdr:row>77</xdr:row>
      <xdr:rowOff>83076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84279"/>
          <a:ext cx="889000" cy="10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83076</xdr:rowOff>
    </xdr:from>
    <xdr:to>
      <xdr:col>10</xdr:col>
      <xdr:colOff>114300</xdr:colOff>
      <xdr:row>77</xdr:row>
      <xdr:rowOff>121279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84726"/>
          <a:ext cx="889000" cy="38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144253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158925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47792</xdr:rowOff>
    </xdr:from>
    <xdr:to>
      <xdr:col>24</xdr:col>
      <xdr:colOff>114300</xdr:colOff>
      <xdr:row>76</xdr:row>
      <xdr:rowOff>149392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7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134169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92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123679</xdr:rowOff>
    </xdr:from>
    <xdr:to>
      <xdr:col>20</xdr:col>
      <xdr:colOff>38100</xdr:colOff>
      <xdr:row>77</xdr:row>
      <xdr:rowOff>53829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5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44956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46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103279</xdr:rowOff>
    </xdr:from>
    <xdr:to>
      <xdr:col>15</xdr:col>
      <xdr:colOff>101600</xdr:colOff>
      <xdr:row>77</xdr:row>
      <xdr:rowOff>33429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3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24556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26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32276</xdr:rowOff>
    </xdr:from>
    <xdr:to>
      <xdr:col>10</xdr:col>
      <xdr:colOff>165100</xdr:colOff>
      <xdr:row>77</xdr:row>
      <xdr:rowOff>133876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3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125003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2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70479</xdr:rowOff>
    </xdr:from>
    <xdr:to>
      <xdr:col>6</xdr:col>
      <xdr:colOff>38100</xdr:colOff>
      <xdr:row>78</xdr:row>
      <xdr:rowOff>629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7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163206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364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89308</xdr:rowOff>
    </xdr:from>
    <xdr:to>
      <xdr:col>24</xdr:col>
      <xdr:colOff>63500</xdr:colOff>
      <xdr:row>97</xdr:row>
      <xdr:rowOff>97382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719958"/>
          <a:ext cx="838200" cy="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88978</xdr:rowOff>
    </xdr:from>
    <xdr:to>
      <xdr:col>19</xdr:col>
      <xdr:colOff>177800</xdr:colOff>
      <xdr:row>97</xdr:row>
      <xdr:rowOff>89308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719628"/>
          <a:ext cx="889000" cy="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88978</xdr:rowOff>
    </xdr:from>
    <xdr:to>
      <xdr:col>15</xdr:col>
      <xdr:colOff>50800</xdr:colOff>
      <xdr:row>97</xdr:row>
      <xdr:rowOff>90784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719628"/>
          <a:ext cx="889000" cy="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90784</xdr:rowOff>
    </xdr:from>
    <xdr:to>
      <xdr:col>10</xdr:col>
      <xdr:colOff>114300</xdr:colOff>
      <xdr:row>97</xdr:row>
      <xdr:rowOff>115734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21434"/>
          <a:ext cx="889000" cy="2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46582</xdr:rowOff>
    </xdr:from>
    <xdr:to>
      <xdr:col>24</xdr:col>
      <xdr:colOff>114300</xdr:colOff>
      <xdr:row>97</xdr:row>
      <xdr:rowOff>148182</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7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132959</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9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38508</xdr:rowOff>
    </xdr:from>
    <xdr:to>
      <xdr:col>20</xdr:col>
      <xdr:colOff>38100</xdr:colOff>
      <xdr:row>97</xdr:row>
      <xdr:rowOff>140108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6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131235</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6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38178</xdr:rowOff>
    </xdr:from>
    <xdr:to>
      <xdr:col>15</xdr:col>
      <xdr:colOff>101600</xdr:colOff>
      <xdr:row>97</xdr:row>
      <xdr:rowOff>139778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6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130905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6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39984</xdr:rowOff>
    </xdr:from>
    <xdr:to>
      <xdr:col>10</xdr:col>
      <xdr:colOff>165100</xdr:colOff>
      <xdr:row>97</xdr:row>
      <xdr:rowOff>141584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7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132711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6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64934</xdr:rowOff>
    </xdr:from>
    <xdr:to>
      <xdr:col>6</xdr:col>
      <xdr:colOff>38100</xdr:colOff>
      <xdr:row>97</xdr:row>
      <xdr:rowOff>166534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9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157661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8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170607</xdr:rowOff>
    </xdr:from>
    <xdr:to>
      <xdr:col>55</xdr:col>
      <xdr:colOff>0</xdr:colOff>
      <xdr:row>58</xdr:row>
      <xdr:rowOff>67889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943257"/>
          <a:ext cx="838200" cy="6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67889</xdr:rowOff>
    </xdr:from>
    <xdr:to>
      <xdr:col>50</xdr:col>
      <xdr:colOff>114300</xdr:colOff>
      <xdr:row>58</xdr:row>
      <xdr:rowOff>73093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011989"/>
          <a:ext cx="889000" cy="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60368</xdr:rowOff>
    </xdr:from>
    <xdr:to>
      <xdr:col>45</xdr:col>
      <xdr:colOff>177800</xdr:colOff>
      <xdr:row>58</xdr:row>
      <xdr:rowOff>73093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10004468"/>
          <a:ext cx="889000" cy="1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60368</xdr:rowOff>
    </xdr:from>
    <xdr:to>
      <xdr:col>41</xdr:col>
      <xdr:colOff>50800</xdr:colOff>
      <xdr:row>58</xdr:row>
      <xdr:rowOff>63035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004468"/>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13624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119807</xdr:rowOff>
    </xdr:from>
    <xdr:to>
      <xdr:col>55</xdr:col>
      <xdr:colOff>50800</xdr:colOff>
      <xdr:row>58</xdr:row>
      <xdr:rowOff>49957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9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98234</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7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17089</xdr:rowOff>
    </xdr:from>
    <xdr:to>
      <xdr:col>50</xdr:col>
      <xdr:colOff>165100</xdr:colOff>
      <xdr:row>58</xdr:row>
      <xdr:rowOff>118689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6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109816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1005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22293</xdr:rowOff>
    </xdr:from>
    <xdr:to>
      <xdr:col>46</xdr:col>
      <xdr:colOff>38100</xdr:colOff>
      <xdr:row>58</xdr:row>
      <xdr:rowOff>123893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115020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05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9568</xdr:rowOff>
    </xdr:from>
    <xdr:to>
      <xdr:col>41</xdr:col>
      <xdr:colOff>101600</xdr:colOff>
      <xdr:row>58</xdr:row>
      <xdr:rowOff>111168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5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102295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1004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12235</xdr:rowOff>
    </xdr:from>
    <xdr:to>
      <xdr:col>36</xdr:col>
      <xdr:colOff>165100</xdr:colOff>
      <xdr:row>58</xdr:row>
      <xdr:rowOff>113835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5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104962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1004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1108</xdr:rowOff>
    </xdr:from>
    <xdr:to>
      <xdr:col>55</xdr:col>
      <xdr:colOff>0</xdr:colOff>
      <xdr:row>78</xdr:row>
      <xdr:rowOff>16018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74208"/>
          <a:ext cx="838200" cy="1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169757</xdr:rowOff>
    </xdr:from>
    <xdr:to>
      <xdr:col>50</xdr:col>
      <xdr:colOff>114300</xdr:colOff>
      <xdr:row>78</xdr:row>
      <xdr:rowOff>1108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371407"/>
          <a:ext cx="889000" cy="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130446</xdr:rowOff>
    </xdr:from>
    <xdr:to>
      <xdr:col>45</xdr:col>
      <xdr:colOff>177800</xdr:colOff>
      <xdr:row>77</xdr:row>
      <xdr:rowOff>169757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32096"/>
          <a:ext cx="889000" cy="3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130446</xdr:rowOff>
    </xdr:from>
    <xdr:to>
      <xdr:col>41</xdr:col>
      <xdr:colOff>50800</xdr:colOff>
      <xdr:row>78</xdr:row>
      <xdr:rowOff>24614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32096"/>
          <a:ext cx="889000" cy="6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33293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82625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136668</xdr:rowOff>
    </xdr:from>
    <xdr:to>
      <xdr:col>55</xdr:col>
      <xdr:colOff>50800</xdr:colOff>
      <xdr:row>78</xdr:row>
      <xdr:rowOff>66818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3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110921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1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121758</xdr:rowOff>
    </xdr:from>
    <xdr:to>
      <xdr:col>50</xdr:col>
      <xdr:colOff>165100</xdr:colOff>
      <xdr:row>78</xdr:row>
      <xdr:rowOff>51908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2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68435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0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118957</xdr:rowOff>
    </xdr:from>
    <xdr:to>
      <xdr:col>46</xdr:col>
      <xdr:colOff>38100</xdr:colOff>
      <xdr:row>78</xdr:row>
      <xdr:rowOff>49107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2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65634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09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79646</xdr:rowOff>
    </xdr:from>
    <xdr:to>
      <xdr:col>41</xdr:col>
      <xdr:colOff>101600</xdr:colOff>
      <xdr:row>78</xdr:row>
      <xdr:rowOff>9796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8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26323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05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145264</xdr:rowOff>
    </xdr:from>
    <xdr:to>
      <xdr:col>36</xdr:col>
      <xdr:colOff>165100</xdr:colOff>
      <xdr:row>78</xdr:row>
      <xdr:rowOff>75414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4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91941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12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129329</xdr:rowOff>
    </xdr:from>
    <xdr:to>
      <xdr:col>55</xdr:col>
      <xdr:colOff>0</xdr:colOff>
      <xdr:row>97</xdr:row>
      <xdr:rowOff>9962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588529"/>
          <a:ext cx="838200" cy="5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129329</xdr:rowOff>
    </xdr:from>
    <xdr:to>
      <xdr:col>50</xdr:col>
      <xdr:colOff>114300</xdr:colOff>
      <xdr:row>96</xdr:row>
      <xdr:rowOff>133824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588529"/>
          <a:ext cx="889000" cy="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133824</xdr:rowOff>
    </xdr:from>
    <xdr:to>
      <xdr:col>45</xdr:col>
      <xdr:colOff>177800</xdr:colOff>
      <xdr:row>96</xdr:row>
      <xdr:rowOff>170653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593024"/>
          <a:ext cx="889000" cy="3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102690</xdr:rowOff>
    </xdr:from>
    <xdr:to>
      <xdr:col>41</xdr:col>
      <xdr:colOff>50800</xdr:colOff>
      <xdr:row>96</xdr:row>
      <xdr:rowOff>170653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561890"/>
          <a:ext cx="889000" cy="6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130612</xdr:rowOff>
    </xdr:from>
    <xdr:to>
      <xdr:col>55</xdr:col>
      <xdr:colOff>50800</xdr:colOff>
      <xdr:row>97</xdr:row>
      <xdr:rowOff>60762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8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109039</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6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78529</xdr:rowOff>
    </xdr:from>
    <xdr:to>
      <xdr:col>50</xdr:col>
      <xdr:colOff>165100</xdr:colOff>
      <xdr:row>97</xdr:row>
      <xdr:rowOff>8679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3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171256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63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83024</xdr:rowOff>
    </xdr:from>
    <xdr:to>
      <xdr:col>46</xdr:col>
      <xdr:colOff>38100</xdr:colOff>
      <xdr:row>97</xdr:row>
      <xdr:rowOff>13174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4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4301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63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119853</xdr:rowOff>
    </xdr:from>
    <xdr:to>
      <xdr:col>41</xdr:col>
      <xdr:colOff>101600</xdr:colOff>
      <xdr:row>97</xdr:row>
      <xdr:rowOff>50003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7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41130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67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51890</xdr:rowOff>
    </xdr:from>
    <xdr:to>
      <xdr:col>36</xdr:col>
      <xdr:colOff>165100</xdr:colOff>
      <xdr:row>96</xdr:row>
      <xdr:rowOff>153490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1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170017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28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170995</xdr:rowOff>
    </xdr:from>
    <xdr:to>
      <xdr:col>85</xdr:col>
      <xdr:colOff>127000</xdr:colOff>
      <xdr:row>36</xdr:row>
      <xdr:rowOff>45014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6171745"/>
          <a:ext cx="838200" cy="4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170413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82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170995</xdr:rowOff>
    </xdr:from>
    <xdr:to>
      <xdr:col>81</xdr:col>
      <xdr:colOff>50800</xdr:colOff>
      <xdr:row>36</xdr:row>
      <xdr:rowOff>50683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171745"/>
          <a:ext cx="889000" cy="5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50683</xdr:rowOff>
    </xdr:from>
    <xdr:to>
      <xdr:col>76</xdr:col>
      <xdr:colOff>114300</xdr:colOff>
      <xdr:row>36</xdr:row>
      <xdr:rowOff>95191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222883"/>
          <a:ext cx="889000" cy="4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93660</xdr:rowOff>
    </xdr:from>
    <xdr:to>
      <xdr:col>71</xdr:col>
      <xdr:colOff>177800</xdr:colOff>
      <xdr:row>36</xdr:row>
      <xdr:rowOff>95191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265860"/>
          <a:ext cx="889000" cy="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94121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151843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580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165664</xdr:rowOff>
    </xdr:from>
    <xdr:to>
      <xdr:col>85</xdr:col>
      <xdr:colOff>177800</xdr:colOff>
      <xdr:row>36</xdr:row>
      <xdr:rowOff>95814</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16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144091</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14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120195</xdr:rowOff>
    </xdr:from>
    <xdr:to>
      <xdr:col>81</xdr:col>
      <xdr:colOff>101600</xdr:colOff>
      <xdr:row>36</xdr:row>
      <xdr:rowOff>50345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12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41472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21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171333</xdr:rowOff>
    </xdr:from>
    <xdr:to>
      <xdr:col>76</xdr:col>
      <xdr:colOff>165100</xdr:colOff>
      <xdr:row>36</xdr:row>
      <xdr:rowOff>101483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17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92610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26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44391</xdr:rowOff>
    </xdr:from>
    <xdr:to>
      <xdr:col>72</xdr:col>
      <xdr:colOff>38100</xdr:colOff>
      <xdr:row>36</xdr:row>
      <xdr:rowOff>145991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21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137118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30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42860</xdr:rowOff>
    </xdr:from>
    <xdr:to>
      <xdr:col>67</xdr:col>
      <xdr:colOff>101600</xdr:colOff>
      <xdr:row>36</xdr:row>
      <xdr:rowOff>144460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21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135587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30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135905</xdr:rowOff>
    </xdr:from>
    <xdr:to>
      <xdr:col>85</xdr:col>
      <xdr:colOff>127000</xdr:colOff>
      <xdr:row>57</xdr:row>
      <xdr:rowOff>137254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908555"/>
          <a:ext cx="8382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101597</xdr:rowOff>
    </xdr:from>
    <xdr:to>
      <xdr:col>81</xdr:col>
      <xdr:colOff>50800</xdr:colOff>
      <xdr:row>57</xdr:row>
      <xdr:rowOff>135905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874247"/>
          <a:ext cx="889000" cy="3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101597</xdr:rowOff>
    </xdr:from>
    <xdr:to>
      <xdr:col>76</xdr:col>
      <xdr:colOff>114300</xdr:colOff>
      <xdr:row>57</xdr:row>
      <xdr:rowOff>103160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874247"/>
          <a:ext cx="889000" cy="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44991</xdr:rowOff>
    </xdr:from>
    <xdr:to>
      <xdr:col>71</xdr:col>
      <xdr:colOff>177800</xdr:colOff>
      <xdr:row>57</xdr:row>
      <xdr:rowOff>103160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817641"/>
          <a:ext cx="889000" cy="5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86454</xdr:rowOff>
    </xdr:from>
    <xdr:to>
      <xdr:col>85</xdr:col>
      <xdr:colOff>177800</xdr:colOff>
      <xdr:row>58</xdr:row>
      <xdr:rowOff>16604</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85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1381</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7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85105</xdr:rowOff>
    </xdr:from>
    <xdr:to>
      <xdr:col>81</xdr:col>
      <xdr:colOff>101600</xdr:colOff>
      <xdr:row>58</xdr:row>
      <xdr:rowOff>15255</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85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6382</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95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50797</xdr:rowOff>
    </xdr:from>
    <xdr:to>
      <xdr:col>76</xdr:col>
      <xdr:colOff>165100</xdr:colOff>
      <xdr:row>57</xdr:row>
      <xdr:rowOff>152397</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82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143524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91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52360</xdr:rowOff>
    </xdr:from>
    <xdr:to>
      <xdr:col>72</xdr:col>
      <xdr:colOff>38100</xdr:colOff>
      <xdr:row>57</xdr:row>
      <xdr:rowOff>153960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82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145087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91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165641</xdr:rowOff>
    </xdr:from>
    <xdr:to>
      <xdr:col>67</xdr:col>
      <xdr:colOff>101600</xdr:colOff>
      <xdr:row>57</xdr:row>
      <xdr:rowOff>95791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76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86918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85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59131</xdr:rowOff>
    </xdr:from>
    <xdr:to>
      <xdr:col>85</xdr:col>
      <xdr:colOff>127000</xdr:colOff>
      <xdr:row>79</xdr:row>
      <xdr:rowOff>30874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432231"/>
          <a:ext cx="838200" cy="14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22352</xdr:rowOff>
    </xdr:from>
    <xdr:to>
      <xdr:col>81</xdr:col>
      <xdr:colOff>50800</xdr:colOff>
      <xdr:row>78</xdr:row>
      <xdr:rowOff>59131</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224002"/>
          <a:ext cx="889000" cy="20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145470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5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154673</xdr:rowOff>
    </xdr:from>
    <xdr:to>
      <xdr:col>76</xdr:col>
      <xdr:colOff>114300</xdr:colOff>
      <xdr:row>77</xdr:row>
      <xdr:rowOff>22352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013423"/>
          <a:ext cx="889000" cy="21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130015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0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154673</xdr:rowOff>
    </xdr:from>
    <xdr:to>
      <xdr:col>71</xdr:col>
      <xdr:colOff>177800</xdr:colOff>
      <xdr:row>78</xdr:row>
      <xdr:rowOff>129794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013423"/>
          <a:ext cx="889000" cy="48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140860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5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151524</xdr:rowOff>
    </xdr:from>
    <xdr:to>
      <xdr:col>85</xdr:col>
      <xdr:colOff>177800</xdr:colOff>
      <xdr:row>79</xdr:row>
      <xdr:rowOff>81674</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2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66451</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3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8331</xdr:rowOff>
    </xdr:from>
    <xdr:to>
      <xdr:col>81</xdr:col>
      <xdr:colOff>101600</xdr:colOff>
      <xdr:row>78</xdr:row>
      <xdr:rowOff>109931</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38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126458</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315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143002</xdr:rowOff>
    </xdr:from>
    <xdr:to>
      <xdr:col>76</xdr:col>
      <xdr:colOff>165100</xdr:colOff>
      <xdr:row>77</xdr:row>
      <xdr:rowOff>73152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17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89679</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294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103874</xdr:rowOff>
    </xdr:from>
    <xdr:to>
      <xdr:col>72</xdr:col>
      <xdr:colOff>38100</xdr:colOff>
      <xdr:row>76</xdr:row>
      <xdr:rowOff>34023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29626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50551</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273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78994</xdr:rowOff>
    </xdr:from>
    <xdr:to>
      <xdr:col>67</xdr:col>
      <xdr:colOff>101600</xdr:colOff>
      <xdr:row>79</xdr:row>
      <xdr:rowOff>9144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45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271</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54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108852</xdr:rowOff>
    </xdr:from>
    <xdr:to>
      <xdr:col>85</xdr:col>
      <xdr:colOff>127000</xdr:colOff>
      <xdr:row>97</xdr:row>
      <xdr:rowOff>160192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739502"/>
          <a:ext cx="838200" cy="5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159778</xdr:rowOff>
    </xdr:from>
    <xdr:to>
      <xdr:col>81</xdr:col>
      <xdr:colOff>50800</xdr:colOff>
      <xdr:row>97</xdr:row>
      <xdr:rowOff>160192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790428"/>
          <a:ext cx="889000" cy="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159778</xdr:rowOff>
    </xdr:from>
    <xdr:to>
      <xdr:col>76</xdr:col>
      <xdr:colOff>114300</xdr:colOff>
      <xdr:row>98</xdr:row>
      <xdr:rowOff>5011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790428"/>
          <a:ext cx="889000" cy="1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35501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5011</xdr:rowOff>
    </xdr:from>
    <xdr:to>
      <xdr:col>71</xdr:col>
      <xdr:colOff>177800</xdr:colOff>
      <xdr:row>98</xdr:row>
      <xdr:rowOff>8468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807111"/>
          <a:ext cx="889000" cy="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45823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48883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50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58052</xdr:rowOff>
    </xdr:from>
    <xdr:to>
      <xdr:col>85</xdr:col>
      <xdr:colOff>177800</xdr:colOff>
      <xdr:row>97</xdr:row>
      <xdr:rowOff>159652</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68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80929</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54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109392</xdr:rowOff>
    </xdr:from>
    <xdr:to>
      <xdr:col>81</xdr:col>
      <xdr:colOff>101600</xdr:colOff>
      <xdr:row>98</xdr:row>
      <xdr:rowOff>39542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4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30669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8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108978</xdr:rowOff>
    </xdr:from>
    <xdr:to>
      <xdr:col>76</xdr:col>
      <xdr:colOff>165100</xdr:colOff>
      <xdr:row>98</xdr:row>
      <xdr:rowOff>39128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3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30255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83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125661</xdr:rowOff>
    </xdr:from>
    <xdr:to>
      <xdr:col>72</xdr:col>
      <xdr:colOff>38100</xdr:colOff>
      <xdr:row>98</xdr:row>
      <xdr:rowOff>55811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5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46938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84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129118</xdr:rowOff>
    </xdr:from>
    <xdr:to>
      <xdr:col>67</xdr:col>
      <xdr:colOff>101600</xdr:colOff>
      <xdr:row>98</xdr:row>
      <xdr:rowOff>59268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5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50395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85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前年度から大きく減少したのは災害復旧費であり、主な変動要因は令和元年東日本台風関連の災害復旧事業が完了したことによる事業費の減である。</a:t>
          </a:r>
        </a:p>
        <a:p>
          <a:r>
            <a:rPr kumimoji="1" lang="ja-JP" altLang="en-US" sz="1300">
              <a:latin typeface="ＭＳ Ｐゴシック" panose="020B0600070205080204" pitchFamily="50" charset="-128"/>
              <a:ea typeface="ＭＳ Ｐゴシック" panose="020B0600070205080204" pitchFamily="50" charset="-128"/>
            </a:rPr>
            <a:t>前年度から大きく増加したのは民生費、農林水産業費及び公債費である。民生費の主な変動要因は、高齢者センターの改修や子ども第三の居場所建設による普通建設事業費の増であり、農林水産業費の主な変動要因は御堂地区ワイン振興施設整備による普通建設事業費の増である。また、公債費の主な変動要因は、湯の丸高原屋内運動施設整備に係る起債や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年度に借入れた直轄災害復旧事業債の繰上償還による元利償還金の増である。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長野県東御市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　令和２年度は、農業施設等の災害復旧事業に係る補助金交付が次年度となり、財政調整基金を繰入れたため、実質単年度収支は赤字となった。令和３年度は、前年度分の災害復旧補助金が交付されたことや新型コロナウイルス感染症対応地方創生臨時交付金等補助金を有効活用したことなどにより、決算余剰金を財政調整基金に積立てたため、実質単年度収支は大きく黒字となった。令和４年度は、前年度実質収支額の</a:t>
          </a:r>
          <a:r>
            <a:rPr kumimoji="1" lang="en-US" altLang="ja-JP" sz="900">
              <a:latin typeface="ＭＳ ゴシック" pitchFamily="49" charset="-128"/>
              <a:ea typeface="ＭＳ ゴシック" pitchFamily="49" charset="-128"/>
            </a:rPr>
            <a:t>1/2</a:t>
          </a:r>
          <a:r>
            <a:rPr kumimoji="1" lang="ja-JP" altLang="en-US" sz="900">
              <a:latin typeface="ＭＳ ゴシック" pitchFamily="49" charset="-128"/>
              <a:ea typeface="ＭＳ ゴシック" pitchFamily="49" charset="-128"/>
            </a:rPr>
            <a:t>が前年度より増えたが、決算余剰金が大幅に減少したことから、実質単年度収支は減少した。令和５年度は、地方債の繰上償還により実質収支額は減少したが、実質単年度収支は増加した。財政調整基金残高は前年度実質収支額の</a:t>
          </a:r>
          <a:r>
            <a:rPr kumimoji="1" lang="en-US" altLang="ja-JP" sz="900">
              <a:latin typeface="ＭＳ ゴシック" pitchFamily="49" charset="-128"/>
              <a:ea typeface="ＭＳ ゴシック" pitchFamily="49" charset="-128"/>
            </a:rPr>
            <a:t>1/2</a:t>
          </a:r>
          <a:r>
            <a:rPr kumimoji="1" lang="ja-JP" altLang="en-US" sz="900">
              <a:latin typeface="ＭＳ ゴシック" pitchFamily="49" charset="-128"/>
              <a:ea typeface="ＭＳ ゴシック" pitchFamily="49" charset="-128"/>
            </a:rPr>
            <a:t>の積立てにより増加した。</a:t>
          </a:r>
        </a:p>
        <a:p>
          <a:r>
            <a:rPr kumimoji="1" lang="ja-JP" altLang="en-US" sz="900">
              <a:latin typeface="ＭＳ ゴシック" pitchFamily="49" charset="-128"/>
              <a:ea typeface="ＭＳ ゴシック" pitchFamily="49" charset="-128"/>
            </a:rPr>
            <a:t>　財政調整基金繰入金については、平成</a:t>
          </a:r>
          <a:r>
            <a:rPr kumimoji="1" lang="en-US" altLang="ja-JP" sz="900">
              <a:latin typeface="ＭＳ ゴシック" pitchFamily="49" charset="-128"/>
              <a:ea typeface="ＭＳ ゴシック" pitchFamily="49" charset="-128"/>
            </a:rPr>
            <a:t>30</a:t>
          </a:r>
          <a:r>
            <a:rPr kumimoji="1" lang="ja-JP" altLang="en-US" sz="900">
              <a:latin typeface="ＭＳ ゴシック" pitchFamily="49" charset="-128"/>
              <a:ea typeface="ＭＳ ゴシック" pitchFamily="49" charset="-128"/>
            </a:rPr>
            <a:t>年度予算編成から、行政改革推進計画に基づき前年度の取崩し額以内とすることにより歳出の抑制を図っており、今後も実質単年度収支の継続的な黒字に努めていく。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長野県東御市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はすべての会計において黒字で、標準財政規模比はほぼ横ばいの状態で推移しているが、一般会計において繰上償還に伴う公債費が増加したことや普通建設事業（単独事業）が増加したことにより、黒字額は全体で減少した。</a:t>
          </a:r>
        </a:p>
        <a:p>
          <a:r>
            <a:rPr kumimoji="1" lang="ja-JP" altLang="en-US" sz="1400">
              <a:latin typeface="ＭＳ ゴシック" pitchFamily="49" charset="-128"/>
              <a:ea typeface="ＭＳ ゴシック" pitchFamily="49" charset="-128"/>
            </a:rPr>
            <a:t>　国民健康保険特別会計については、令和３年度の標準財政規模比が</a:t>
          </a:r>
          <a:r>
            <a:rPr kumimoji="1" lang="en-US" altLang="ja-JP" sz="1400">
              <a:latin typeface="ＭＳ ゴシック" pitchFamily="49" charset="-128"/>
              <a:ea typeface="ＭＳ ゴシック" pitchFamily="49" charset="-128"/>
            </a:rPr>
            <a:t>22.94</a:t>
          </a:r>
          <a:r>
            <a:rPr kumimoji="1" lang="ja-JP" altLang="en-US" sz="1400">
              <a:latin typeface="ＭＳ ゴシック" pitchFamily="49" charset="-128"/>
              <a:ea typeface="ＭＳ ゴシック" pitchFamily="49" charset="-128"/>
            </a:rPr>
            <a:t>％と大きくなっているが、これは歳出総額が誤っていたことによるもので、正しくは</a:t>
          </a:r>
          <a:r>
            <a:rPr kumimoji="1" lang="en-US" altLang="ja-JP" sz="1400">
              <a:latin typeface="ＭＳ ゴシック" pitchFamily="49" charset="-128"/>
              <a:ea typeface="ＭＳ ゴシック" pitchFamily="49" charset="-128"/>
            </a:rPr>
            <a:t>0.56</a:t>
          </a:r>
          <a:r>
            <a:rPr kumimoji="1" lang="ja-JP" altLang="en-US" sz="1400">
              <a:latin typeface="ＭＳ ゴシック" pitchFamily="49" charset="-128"/>
              <a:ea typeface="ＭＳ ゴシック" pitchFamily="49" charset="-128"/>
            </a:rPr>
            <a:t>％である。</a:t>
          </a:r>
        </a:p>
        <a:p>
          <a:r>
            <a:rPr kumimoji="1" lang="ja-JP" altLang="en-US" sz="1400">
              <a:latin typeface="ＭＳ ゴシック" pitchFamily="49" charset="-128"/>
              <a:ea typeface="ＭＳ ゴシック" pitchFamily="49" charset="-128"/>
            </a:rPr>
            <a:t>　その他会計（赤字）の項目では、地域改善地区住宅改修資金等貸付事業特別会計を集計している。地域改善地区住宅改修資金等貸付事業特別会計は赤字が続いてきたが、起債の償還が終了することに伴い、令和３年度をもって特別会計を廃止した。</a:t>
          </a:r>
        </a:p>
        <a:p>
          <a:r>
            <a:rPr kumimoji="1" lang="ja-JP" altLang="en-US" sz="1400">
              <a:latin typeface="ＭＳ ゴシック" pitchFamily="49" charset="-128"/>
              <a:ea typeface="ＭＳ ゴシック" pitchFamily="49" charset="-128"/>
            </a:rPr>
            <a:t>　その他会計（黒字）の項目では、東御市湯の丸高原屋内運動施設事業特別会計を集計している。湯の丸高原屋内運動施設に係る起債を繰上償還し、令和５年度をもって特別会計を廃止した。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a0019107\Desktop\&#36001;&#25919;&#29366;&#27841;&#36039;&#26009;&#38598;&#20316;&#26989;&#12501;&#12457;&#12523;&#12480;\&#20170;&#22238;&#24066;&#30010;&#26449;&#25552;&#20986;&#12487;&#12540;&#12479;\&#12304;&#36001;&#25919;&#29366;&#27841;&#36039;&#26009;&#38598;&#12305;_202193_&#26481;&#24481;&#24066;_2023(2&#22238;&#30446;).xlsx" TargetMode="External"/><Relationship Id="rId1" Type="http://schemas.openxmlformats.org/officeDocument/2006/relationships/externalLinkPath" Target="/Users/a0019107/Desktop/&#36001;&#25919;&#29366;&#27841;&#36039;&#26009;&#38598;&#20316;&#26989;&#12501;&#12457;&#12523;&#12480;/&#20170;&#22238;&#24066;&#30010;&#26449;&#25552;&#20986;&#12487;&#12540;&#12479;/&#12304;&#36001;&#25919;&#29366;&#27841;&#36039;&#26009;&#38598;&#12305;_202193_&#26481;&#24481;&#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70.099999999999994</v>
          </cell>
          <cell r="BX51">
            <v>63.6</v>
          </cell>
          <cell r="CF51">
            <v>40.9</v>
          </cell>
          <cell r="CN51">
            <v>29.8</v>
          </cell>
          <cell r="CV51">
            <v>24.1</v>
          </cell>
        </row>
        <row r="53">
          <cell r="BP53">
            <v>54.5</v>
          </cell>
          <cell r="BX53">
            <v>55.8</v>
          </cell>
          <cell r="CF53">
            <v>57</v>
          </cell>
          <cell r="CN53">
            <v>60.5</v>
          </cell>
          <cell r="CV53">
            <v>62.1</v>
          </cell>
        </row>
        <row r="55">
          <cell r="AN55" t="str">
            <v>類似団体内平均値</v>
          </cell>
          <cell r="BP55">
            <v>49.1</v>
          </cell>
          <cell r="BX55">
            <v>41.5</v>
          </cell>
          <cell r="CF55">
            <v>25.2</v>
          </cell>
          <cell r="CN55">
            <v>15.7</v>
          </cell>
          <cell r="CV55">
            <v>10.199999999999999</v>
          </cell>
        </row>
        <row r="57">
          <cell r="BP57">
            <v>61</v>
          </cell>
          <cell r="BX57">
            <v>61.7</v>
          </cell>
          <cell r="CF57">
            <v>62.5</v>
          </cell>
          <cell r="CN57">
            <v>64.3</v>
          </cell>
          <cell r="CV57">
            <v>64.7</v>
          </cell>
        </row>
        <row r="72">
          <cell r="BP72" t="str">
            <v>R01</v>
          </cell>
          <cell r="BX72" t="str">
            <v>R02</v>
          </cell>
          <cell r="CF72" t="str">
            <v>R03</v>
          </cell>
          <cell r="CN72" t="str">
            <v>R04</v>
          </cell>
          <cell r="CV72" t="str">
            <v>R05</v>
          </cell>
        </row>
        <row r="73">
          <cell r="AN73" t="str">
            <v>当該団体値</v>
          </cell>
          <cell r="BP73">
            <v>70.099999999999994</v>
          </cell>
          <cell r="BX73">
            <v>63.6</v>
          </cell>
          <cell r="CF73">
            <v>40.9</v>
          </cell>
          <cell r="CN73">
            <v>29.8</v>
          </cell>
          <cell r="CV73">
            <v>24.1</v>
          </cell>
        </row>
        <row r="75">
          <cell r="BP75">
            <v>6.8</v>
          </cell>
          <cell r="BX75">
            <v>7.4</v>
          </cell>
          <cell r="CF75">
            <v>8.4</v>
          </cell>
          <cell r="CN75">
            <v>9.6</v>
          </cell>
          <cell r="CV75">
            <v>10.1</v>
          </cell>
        </row>
        <row r="77">
          <cell r="AN77" t="str">
            <v>類似団体内平均値</v>
          </cell>
          <cell r="BP77">
            <v>49.1</v>
          </cell>
          <cell r="BX77">
            <v>41.5</v>
          </cell>
          <cell r="CF77">
            <v>25.2</v>
          </cell>
          <cell r="CN77">
            <v>15.7</v>
          </cell>
          <cell r="CV77">
            <v>10.199999999999999</v>
          </cell>
        </row>
        <row r="79">
          <cell r="BP79">
            <v>9.5</v>
          </cell>
          <cell r="BX79">
            <v>9.1999999999999993</v>
          </cell>
          <cell r="CF79">
            <v>8.9</v>
          </cell>
          <cell r="CN79">
            <v>8.9</v>
          </cell>
          <cell r="CV79">
            <v>9</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17311259</v>
      </c>
      <c r="BO4" s="449"/>
      <c r="BP4" s="449"/>
      <c r="BQ4" s="449"/>
      <c r="BR4" s="449"/>
      <c r="BS4" s="449"/>
      <c r="BT4" s="449"/>
      <c r="BU4" s="450"/>
      <c r="BV4" s="448">
        <v>16975445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5.8</v>
      </c>
      <c r="CU4" s="589"/>
      <c r="CV4" s="589"/>
      <c r="CW4" s="589"/>
      <c r="CX4" s="589"/>
      <c r="CY4" s="589"/>
      <c r="CZ4" s="589"/>
      <c r="DA4" s="590"/>
      <c r="DB4" s="588">
        <v>8.1999999999999993</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16650681</v>
      </c>
      <c r="BO5" s="420"/>
      <c r="BP5" s="420"/>
      <c r="BQ5" s="420"/>
      <c r="BR5" s="420"/>
      <c r="BS5" s="420"/>
      <c r="BT5" s="420"/>
      <c r="BU5" s="421"/>
      <c r="BV5" s="419">
        <v>16138955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91.9</v>
      </c>
      <c r="CU5" s="417"/>
      <c r="CV5" s="417"/>
      <c r="CW5" s="417"/>
      <c r="CX5" s="417"/>
      <c r="CY5" s="417"/>
      <c r="CZ5" s="417"/>
      <c r="DA5" s="418"/>
      <c r="DB5" s="416">
        <v>92.4</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660578</v>
      </c>
      <c r="BO6" s="420"/>
      <c r="BP6" s="420"/>
      <c r="BQ6" s="420"/>
      <c r="BR6" s="420"/>
      <c r="BS6" s="420"/>
      <c r="BT6" s="420"/>
      <c r="BU6" s="421"/>
      <c r="BV6" s="419">
        <v>836490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92.5</v>
      </c>
      <c r="CU6" s="563"/>
      <c r="CV6" s="563"/>
      <c r="CW6" s="563"/>
      <c r="CX6" s="563"/>
      <c r="CY6" s="563"/>
      <c r="CZ6" s="563"/>
      <c r="DA6" s="564"/>
      <c r="DB6" s="562">
        <v>93.8</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115743</v>
      </c>
      <c r="BO7" s="420"/>
      <c r="BP7" s="420"/>
      <c r="BQ7" s="420"/>
      <c r="BR7" s="420"/>
      <c r="BS7" s="420"/>
      <c r="BT7" s="420"/>
      <c r="BU7" s="421"/>
      <c r="BV7" s="419">
        <v>79432</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9379667</v>
      </c>
      <c r="CU7" s="420"/>
      <c r="CV7" s="420"/>
      <c r="CW7" s="420"/>
      <c r="CX7" s="420"/>
      <c r="CY7" s="420"/>
      <c r="CZ7" s="420"/>
      <c r="DA7" s="421"/>
      <c r="DB7" s="419">
        <v>9235803</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544835</v>
      </c>
      <c r="BO8" s="420"/>
      <c r="BP8" s="420"/>
      <c r="BQ8" s="420"/>
      <c r="BR8" s="420"/>
      <c r="BS8" s="420"/>
      <c r="BT8" s="420"/>
      <c r="BU8" s="421"/>
      <c r="BV8" s="419">
        <v>757058</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0.48</v>
      </c>
      <c r="CU8" s="523"/>
      <c r="CV8" s="523"/>
      <c r="CW8" s="523"/>
      <c r="CX8" s="523"/>
      <c r="CY8" s="523"/>
      <c r="CZ8" s="523"/>
      <c r="DA8" s="524"/>
      <c r="DB8" s="522">
        <v>0.48</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30122</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-212223</v>
      </c>
      <c r="BO9" s="420"/>
      <c r="BP9" s="420"/>
      <c r="BQ9" s="420"/>
      <c r="BR9" s="420"/>
      <c r="BS9" s="420"/>
      <c r="BT9" s="420"/>
      <c r="BU9" s="421"/>
      <c r="BV9" s="419">
        <v>50495</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16.100000000000001</v>
      </c>
      <c r="CU9" s="417"/>
      <c r="CV9" s="417"/>
      <c r="CW9" s="417"/>
      <c r="CX9" s="417"/>
      <c r="CY9" s="417"/>
      <c r="CZ9" s="417"/>
      <c r="DA9" s="418"/>
      <c r="DB9" s="416">
        <v>15.9</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113</v>
      </c>
      <c r="M10" s="376"/>
      <c r="N10" s="376"/>
      <c r="O10" s="376"/>
      <c r="P10" s="376"/>
      <c r="Q10" s="377"/>
      <c r="R10" s="372">
        <v>30107</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20720</v>
      </c>
      <c r="BO10" s="420"/>
      <c r="BP10" s="420"/>
      <c r="BQ10" s="420"/>
      <c r="BR10" s="420"/>
      <c r="BS10" s="420"/>
      <c r="BT10" s="420"/>
      <c r="BU10" s="421"/>
      <c r="BV10" s="419">
        <v>95335</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758076</v>
      </c>
      <c r="BO11" s="420"/>
      <c r="BP11" s="420"/>
      <c r="BQ11" s="420"/>
      <c r="BR11" s="420"/>
      <c r="BS11" s="420"/>
      <c r="BT11" s="420"/>
      <c r="BU11" s="421"/>
      <c r="BV11" s="419">
        <v>49744</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29256</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110</v>
      </c>
      <c r="AV12" s="478"/>
      <c r="AW12" s="478"/>
      <c r="AX12" s="478"/>
      <c r="AY12" s="433" t="s">
        <v>128</v>
      </c>
      <c r="AZ12" s="434"/>
      <c r="BA12" s="434"/>
      <c r="BB12" s="434"/>
      <c r="BC12" s="434"/>
      <c r="BD12" s="434"/>
      <c r="BE12" s="434"/>
      <c r="BF12" s="434"/>
      <c r="BG12" s="434"/>
      <c r="BH12" s="434"/>
      <c r="BI12" s="434"/>
      <c r="BJ12" s="434"/>
      <c r="BK12" s="434"/>
      <c r="BL12" s="434"/>
      <c r="BM12" s="435"/>
      <c r="BN12" s="419">
        <v>138662</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28613</v>
      </c>
      <c r="S13" s="507"/>
      <c r="T13" s="507"/>
      <c r="U13" s="507"/>
      <c r="V13" s="508"/>
      <c r="W13" s="509" t="s">
        <v>131</v>
      </c>
      <c r="X13" s="405"/>
      <c r="Y13" s="405"/>
      <c r="Z13" s="405"/>
      <c r="AA13" s="405"/>
      <c r="AB13" s="406"/>
      <c r="AC13" s="372">
        <v>1550</v>
      </c>
      <c r="AD13" s="373"/>
      <c r="AE13" s="373"/>
      <c r="AF13" s="373"/>
      <c r="AG13" s="374"/>
      <c r="AH13" s="372">
        <v>1835</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427911</v>
      </c>
      <c r="BO13" s="420"/>
      <c r="BP13" s="420"/>
      <c r="BQ13" s="420"/>
      <c r="BR13" s="420"/>
      <c r="BS13" s="420"/>
      <c r="BT13" s="420"/>
      <c r="BU13" s="421"/>
      <c r="BV13" s="419">
        <v>195574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10.1</v>
      </c>
      <c r="CU13" s="417"/>
      <c r="CV13" s="417"/>
      <c r="CW13" s="417"/>
      <c r="CX13" s="417"/>
      <c r="CY13" s="417"/>
      <c r="CZ13" s="417"/>
      <c r="DA13" s="418"/>
      <c r="DB13" s="416">
        <v>9.6</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29557</v>
      </c>
      <c r="S14" s="507"/>
      <c r="T14" s="507"/>
      <c r="U14" s="507"/>
      <c r="V14" s="508"/>
      <c r="W14" s="510"/>
      <c r="X14" s="408"/>
      <c r="Y14" s="408"/>
      <c r="Z14" s="408"/>
      <c r="AA14" s="408"/>
      <c r="AB14" s="409"/>
      <c r="AC14" s="499">
        <v>10.7</v>
      </c>
      <c r="AD14" s="500"/>
      <c r="AE14" s="500"/>
      <c r="AF14" s="500"/>
      <c r="AG14" s="501"/>
      <c r="AH14" s="499">
        <v>12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24.1</v>
      </c>
      <c r="CU14" s="517"/>
      <c r="CV14" s="517"/>
      <c r="CW14" s="517"/>
      <c r="CX14" s="517"/>
      <c r="CY14" s="517"/>
      <c r="CZ14" s="517"/>
      <c r="DA14" s="518"/>
      <c r="DB14" s="516">
        <v>29.8</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28961</v>
      </c>
      <c r="S15" s="507"/>
      <c r="T15" s="507"/>
      <c r="U15" s="507"/>
      <c r="V15" s="508"/>
      <c r="W15" s="509" t="s">
        <v>137</v>
      </c>
      <c r="X15" s="405"/>
      <c r="Y15" s="405"/>
      <c r="Z15" s="405"/>
      <c r="AA15" s="405"/>
      <c r="AB15" s="406"/>
      <c r="AC15" s="372">
        <v>4767</v>
      </c>
      <c r="AD15" s="373"/>
      <c r="AE15" s="373"/>
      <c r="AF15" s="373"/>
      <c r="AG15" s="374"/>
      <c r="AH15" s="372">
        <v>5001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4038114</v>
      </c>
      <c r="BO15" s="449"/>
      <c r="BP15" s="449"/>
      <c r="BQ15" s="449"/>
      <c r="BR15" s="449"/>
      <c r="BS15" s="449"/>
      <c r="BT15" s="449"/>
      <c r="BU15" s="450"/>
      <c r="BV15" s="448">
        <v>3883571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32.799999999999997</v>
      </c>
      <c r="AD16" s="500"/>
      <c r="AE16" s="500"/>
      <c r="AF16" s="500"/>
      <c r="AG16" s="501"/>
      <c r="AH16" s="499">
        <v>32.700000000000003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8283662</v>
      </c>
      <c r="BO16" s="420"/>
      <c r="BP16" s="420"/>
      <c r="BQ16" s="420"/>
      <c r="BR16" s="420"/>
      <c r="BS16" s="420"/>
      <c r="BT16" s="420"/>
      <c r="BU16" s="421"/>
      <c r="BV16" s="419">
        <v>8093039</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8211</v>
      </c>
      <c r="AD17" s="373"/>
      <c r="AE17" s="373"/>
      <c r="AF17" s="373"/>
      <c r="AG17" s="374"/>
      <c r="AH17" s="372">
        <v>8449</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5075788</v>
      </c>
      <c r="BO17" s="420"/>
      <c r="BP17" s="420"/>
      <c r="BQ17" s="420"/>
      <c r="BR17" s="420"/>
      <c r="BS17" s="420"/>
      <c r="BT17" s="420"/>
      <c r="BU17" s="421"/>
      <c r="BV17" s="419">
        <v>4877931</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112.37</v>
      </c>
      <c r="M18" s="472"/>
      <c r="N18" s="472"/>
      <c r="O18" s="472"/>
      <c r="P18" s="472"/>
      <c r="Q18" s="472"/>
      <c r="R18" s="473"/>
      <c r="S18" s="473"/>
      <c r="T18" s="473"/>
      <c r="U18" s="473"/>
      <c r="V18" s="474"/>
      <c r="W18" s="490"/>
      <c r="X18" s="491"/>
      <c r="Y18" s="491"/>
      <c r="Z18" s="491"/>
      <c r="AA18" s="491"/>
      <c r="AB18" s="515"/>
      <c r="AC18" s="389">
        <v>56.5</v>
      </c>
      <c r="AD18" s="390"/>
      <c r="AE18" s="390"/>
      <c r="AF18" s="390"/>
      <c r="AG18" s="475"/>
      <c r="AH18" s="389">
        <v>55.3</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8765138</v>
      </c>
      <c r="BO18" s="420"/>
      <c r="BP18" s="420"/>
      <c r="BQ18" s="420"/>
      <c r="BR18" s="420"/>
      <c r="BS18" s="420"/>
      <c r="BT18" s="420"/>
      <c r="BU18" s="421"/>
      <c r="BV18" s="419">
        <v>8809659</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268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12397261</v>
      </c>
      <c r="BO19" s="420"/>
      <c r="BP19" s="420"/>
      <c r="BQ19" s="420"/>
      <c r="BR19" s="420"/>
      <c r="BS19" s="420"/>
      <c r="BT19" s="420"/>
      <c r="BU19" s="421"/>
      <c r="BV19" s="419">
        <v>12037588</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11260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16047105</v>
      </c>
      <c r="BO22" s="449"/>
      <c r="BP22" s="449"/>
      <c r="BQ22" s="449"/>
      <c r="BR22" s="449"/>
      <c r="BS22" s="449"/>
      <c r="BT22" s="449"/>
      <c r="BU22" s="450"/>
      <c r="BV22" s="448">
        <v>17958188</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6046084</v>
      </c>
      <c r="BO23" s="420"/>
      <c r="BP23" s="420"/>
      <c r="BQ23" s="420"/>
      <c r="BR23" s="420"/>
      <c r="BS23" s="420"/>
      <c r="BT23" s="420"/>
      <c r="BU23" s="421"/>
      <c r="BV23" s="419">
        <v>6627211</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8380</v>
      </c>
      <c r="R24" s="373"/>
      <c r="S24" s="373"/>
      <c r="T24" s="373"/>
      <c r="U24" s="373"/>
      <c r="V24" s="374"/>
      <c r="W24" s="462"/>
      <c r="X24" s="399"/>
      <c r="Y24" s="400"/>
      <c r="Z24" s="375" t="s">
        <v>162</v>
      </c>
      <c r="AA24" s="376"/>
      <c r="AB24" s="376"/>
      <c r="AC24" s="376"/>
      <c r="AD24" s="376"/>
      <c r="AE24" s="376"/>
      <c r="AF24" s="376"/>
      <c r="AG24" s="377"/>
      <c r="AH24" s="372">
        <v>257</v>
      </c>
      <c r="AI24" s="373"/>
      <c r="AJ24" s="373"/>
      <c r="AK24" s="373"/>
      <c r="AL24" s="374"/>
      <c r="AM24" s="372">
        <v>775112</v>
      </c>
      <c r="AN24" s="373"/>
      <c r="AO24" s="373"/>
      <c r="AP24" s="373"/>
      <c r="AQ24" s="373"/>
      <c r="AR24" s="374"/>
      <c r="AS24" s="372">
        <v>3016</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10602197</v>
      </c>
      <c r="BO24" s="420"/>
      <c r="BP24" s="420"/>
      <c r="BQ24" s="420"/>
      <c r="BR24" s="420"/>
      <c r="BS24" s="420"/>
      <c r="BT24" s="420"/>
      <c r="BU24" s="421"/>
      <c r="BV24" s="419">
        <v>12027093</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6830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2049261</v>
      </c>
      <c r="BO25" s="449"/>
      <c r="BP25" s="449"/>
      <c r="BQ25" s="449"/>
      <c r="BR25" s="449"/>
      <c r="BS25" s="449"/>
      <c r="BT25" s="449"/>
      <c r="BU25" s="450"/>
      <c r="BV25" s="448">
        <v>753560</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5950</v>
      </c>
      <c r="R26" s="373"/>
      <c r="S26" s="373"/>
      <c r="T26" s="373"/>
      <c r="U26" s="373"/>
      <c r="V26" s="374"/>
      <c r="W26" s="462"/>
      <c r="X26" s="399"/>
      <c r="Y26" s="400"/>
      <c r="Z26" s="375" t="s">
        <v>168</v>
      </c>
      <c r="AA26" s="430"/>
      <c r="AB26" s="430"/>
      <c r="AC26" s="430"/>
      <c r="AD26" s="430"/>
      <c r="AE26" s="430"/>
      <c r="AF26" s="430"/>
      <c r="AG26" s="431"/>
      <c r="AH26" s="372">
        <v>9</v>
      </c>
      <c r="AI26" s="373"/>
      <c r="AJ26" s="373"/>
      <c r="AK26" s="373"/>
      <c r="AL26" s="374"/>
      <c r="AM26" s="372">
        <v>23076</v>
      </c>
      <c r="AN26" s="373"/>
      <c r="AO26" s="373"/>
      <c r="AP26" s="373"/>
      <c r="AQ26" s="373"/>
      <c r="AR26" s="374"/>
      <c r="AS26" s="372">
        <v>2564</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3960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3310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2314232</v>
      </c>
      <c r="BO28" s="449"/>
      <c r="BP28" s="449"/>
      <c r="BQ28" s="449"/>
      <c r="BR28" s="449"/>
      <c r="BS28" s="449"/>
      <c r="BT28" s="449"/>
      <c r="BU28" s="450"/>
      <c r="BV28" s="448">
        <v>2054705</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15</v>
      </c>
      <c r="M29" s="373"/>
      <c r="N29" s="373"/>
      <c r="O29" s="373"/>
      <c r="P29" s="374"/>
      <c r="Q29" s="372">
        <v>3040</v>
      </c>
      <c r="R29" s="373"/>
      <c r="S29" s="373"/>
      <c r="T29" s="373"/>
      <c r="U29" s="373"/>
      <c r="V29" s="374"/>
      <c r="W29" s="463"/>
      <c r="X29" s="464"/>
      <c r="Y29" s="465"/>
      <c r="Z29" s="375" t="s">
        <v>177</v>
      </c>
      <c r="AA29" s="376"/>
      <c r="AB29" s="376"/>
      <c r="AC29" s="376"/>
      <c r="AD29" s="376"/>
      <c r="AE29" s="376"/>
      <c r="AF29" s="376"/>
      <c r="AG29" s="377"/>
      <c r="AH29" s="372">
        <v>257</v>
      </c>
      <c r="AI29" s="373"/>
      <c r="AJ29" s="373"/>
      <c r="AK29" s="373"/>
      <c r="AL29" s="374"/>
      <c r="AM29" s="372">
        <v>775112</v>
      </c>
      <c r="AN29" s="373"/>
      <c r="AO29" s="373"/>
      <c r="AP29" s="373"/>
      <c r="AQ29" s="373"/>
      <c r="AR29" s="374"/>
      <c r="AS29" s="372">
        <v>3016</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305798</v>
      </c>
      <c r="BO29" s="420"/>
      <c r="BP29" s="420"/>
      <c r="BQ29" s="420"/>
      <c r="BR29" s="420"/>
      <c r="BS29" s="420"/>
      <c r="BT29" s="420"/>
      <c r="BU29" s="421"/>
      <c r="BV29" s="419">
        <v>495428</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1809616</v>
      </c>
      <c r="BO30" s="454"/>
      <c r="BP30" s="454"/>
      <c r="BQ30" s="454"/>
      <c r="BR30" s="454"/>
      <c r="BS30" s="454"/>
      <c r="BT30" s="454"/>
      <c r="BU30" s="455"/>
      <c r="BV30" s="453">
        <v>2354688</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東御市国民健康保険特別会計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東御市水道事業会計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上田地域広域連合（一般会計）</v>
      </c>
      <c r="BZ34" s="368"/>
      <c r="CA34" s="368"/>
      <c r="CB34" s="368"/>
      <c r="CC34" s="368"/>
      <c r="CD34" s="368"/>
      <c r="CE34" s="368"/>
      <c r="CF34" s="368"/>
      <c r="CG34" s="368"/>
      <c r="CH34" s="368"/>
      <c r="CI34" s="368"/>
      <c r="CJ34" s="368"/>
      <c r="CK34" s="368"/>
      <c r="CL34" s="368"/>
      <c r="CM34" s="368"/>
      <c r="CN34" s="181"/>
      <c r="CO34" s="367">
        <f>IF(CQ34="","",MAX(C34:D43,U34:V43,AM34:AN43,BE34:BF43,BW34:BX43)+1)</f>
        <v>18</v>
      </c>
      <c r="CP34" s="367"/>
      <c r="CQ34" s="368" t="str">
        <f>IF('各会計、関係団体の財政状況及び健全化判断比率'!BS7="","",'各会計、関係団体の財政状況及び健全化判断比率'!BS7)</f>
        <v>株式会社信州東御市振興公社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東御市介護保険特別会計</v>
      </c>
      <c r="X35" s="368"/>
      <c r="Y35" s="368"/>
      <c r="Z35" s="368"/>
      <c r="AA35" s="368"/>
      <c r="AB35" s="368"/>
      <c r="AC35" s="368"/>
      <c r="AD35" s="368"/>
      <c r="AE35" s="368"/>
      <c r="AF35" s="368"/>
      <c r="AG35" s="368"/>
      <c r="AH35" s="368"/>
      <c r="AI35" s="368"/>
      <c r="AJ35" s="368"/>
      <c r="AK35" s="368"/>
      <c r="AL35" s="181"/>
      <c r="AM35" s="367">
        <f t="shared" ref="AM35:AM43" si="0">IF(AO35="","",AM34+1)</f>
        <v>6</v>
      </c>
      <c r="AN35" s="367"/>
      <c r="AO35" s="368" t="str">
        <f>IF('各会計、関係団体の財政状況及び健全化判断比率'!B32="","",'各会計、関係団体の財政状況及び健全化判断比率'!B32)</f>
        <v>東御市下水道事業会計（公共下水道事業会計）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上田地域広域連合（ふるさと基金特別会計）</v>
      </c>
      <c r="BZ35" s="368"/>
      <c r="CA35" s="368"/>
      <c r="CB35" s="368"/>
      <c r="CC35" s="368"/>
      <c r="CD35" s="368"/>
      <c r="CE35" s="368"/>
      <c r="CF35" s="368"/>
      <c r="CG35" s="368"/>
      <c r="CH35" s="368"/>
      <c r="CI35" s="368"/>
      <c r="CJ35" s="368"/>
      <c r="CK35" s="368"/>
      <c r="CL35" s="368"/>
      <c r="CM35" s="368"/>
      <c r="CN35" s="181"/>
      <c r="CO35" s="367">
        <f t="shared" ref="CO35:CO43" si="3">IF(CQ35="","",CO34+1)</f>
        <v>19</v>
      </c>
      <c r="CP35" s="367"/>
      <c r="CQ35" s="368" t="str">
        <f>IF('各会計、関係団体の財政状況及び健全化判断比率'!BS8="","",'各会計、関係団体の財政状況及び健全化判断比率'!BS8)</f>
        <v>東御市土地開発公社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東御市後期高齢者医療特別会計</v>
      </c>
      <c r="X36" s="368"/>
      <c r="Y36" s="368"/>
      <c r="Z36" s="368"/>
      <c r="AA36" s="368"/>
      <c r="AB36" s="368"/>
      <c r="AC36" s="368"/>
      <c r="AD36" s="368"/>
      <c r="AE36" s="368"/>
      <c r="AF36" s="368"/>
      <c r="AG36" s="368"/>
      <c r="AH36" s="368"/>
      <c r="AI36" s="368"/>
      <c r="AJ36" s="368"/>
      <c r="AK36" s="368"/>
      <c r="AL36" s="181"/>
      <c r="AM36" s="367">
        <f t="shared" si="0"/>
        <v>7</v>
      </c>
      <c r="AN36" s="367"/>
      <c r="AO36" s="368" t="str">
        <f>IF('各会計、関係団体の財政状況及び健全化判断比率'!B33="","",'各会計、関係団体の財政状況及び健全化判断比率'!B33)</f>
        <v>東御市下水道事業会計（特定環境保全公共下水道事業会計）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上田地域広域連合（介護保険特別会計）</v>
      </c>
      <c r="BZ36" s="368"/>
      <c r="CA36" s="368"/>
      <c r="CB36" s="368"/>
      <c r="CC36" s="368"/>
      <c r="CD36" s="368"/>
      <c r="CE36" s="368"/>
      <c r="CF36" s="368"/>
      <c r="CG36" s="368"/>
      <c r="CH36" s="368"/>
      <c r="CI36" s="368"/>
      <c r="CJ36" s="368"/>
      <c r="CK36" s="368"/>
      <c r="CL36" s="368"/>
      <c r="CM36" s="368"/>
      <c r="CN36" s="181"/>
      <c r="CO36" s="367">
        <f t="shared" si="3"/>
        <v>20</v>
      </c>
      <c r="CP36" s="367"/>
      <c r="CQ36" s="368" t="str">
        <f>IF('各会計、関係団体の財政状況及び健全化判断比率'!BS9="","",'各会計、関係団体の財政状況及び健全化判断比率'!BS9)</f>
        <v>公益財団法人身体教育医学研究所</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上田地域広域連合（消防特別会計）</v>
      </c>
      <c r="BZ37" s="368"/>
      <c r="CA37" s="368"/>
      <c r="CB37" s="368"/>
      <c r="CC37" s="368"/>
      <c r="CD37" s="368"/>
      <c r="CE37" s="368"/>
      <c r="CF37" s="368"/>
      <c r="CG37" s="368"/>
      <c r="CH37" s="368"/>
      <c r="CI37" s="368"/>
      <c r="CJ37" s="368"/>
      <c r="CK37" s="368"/>
      <c r="CL37" s="368"/>
      <c r="CM37" s="368"/>
      <c r="CN37" s="181"/>
      <c r="CO37" s="367">
        <f t="shared" si="3"/>
        <v>21</v>
      </c>
      <c r="CP37" s="367"/>
      <c r="CQ37" s="368" t="str">
        <f>IF('各会計、関係団体の財政状況及び健全化判断比率'!BS10="","",'各会計、関係団体の財政状況及び健全化判断比率'!BS10)</f>
        <v>一般社団法人信州とうみ観光協会</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川西保健衛生施設組合（一般会計）</v>
      </c>
      <c r="BZ38" s="368"/>
      <c r="CA38" s="368"/>
      <c r="CB38" s="368"/>
      <c r="CC38" s="368"/>
      <c r="CD38" s="368"/>
      <c r="CE38" s="368"/>
      <c r="CF38" s="368"/>
      <c r="CG38" s="368"/>
      <c r="CH38" s="368"/>
      <c r="CI38" s="368"/>
      <c r="CJ38" s="368"/>
      <c r="CK38" s="368"/>
      <c r="CL38" s="368"/>
      <c r="CM38" s="368"/>
      <c r="CN38" s="181"/>
      <c r="CO38" s="367">
        <f t="shared" si="3"/>
        <v>22</v>
      </c>
      <c r="CP38" s="367"/>
      <c r="CQ38" s="368" t="str">
        <f>IF('各会計、関係団体の財政状況及び健全化判断比率'!BS11="","",'各会計、関係団体の財政状況及び健全化判断比率'!BS11)</f>
        <v>株式会社エコパワーとうみ</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13</v>
      </c>
      <c r="BX39" s="367"/>
      <c r="BY39" s="368" t="str">
        <f>IF('各会計、関係団体の財政状況及び健全化判断比率'!B73="","",'各会計、関係団体の財政状況及び健全化判断比率'!B73)</f>
        <v>川西保健衛生施設組合（公共下水道事業会計）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14</v>
      </c>
      <c r="BX40" s="367"/>
      <c r="BY40" s="368" t="str">
        <f>IF('各会計、関係団体の財政状況及び健全化判断比率'!B74="","",'各会計、関係団体の財政状況及び健全化判断比率'!B74)</f>
        <v>長野県後期高齢者医療連合（一般会計）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15</v>
      </c>
      <c r="BX41" s="367"/>
      <c r="BY41" s="368" t="str">
        <f>IF('各会計、関係団体の財政状況及び健全化判断比率'!B75="","",'各会計、関係団体の財政状況及び健全化判断比率'!B75)</f>
        <v>長野県後期高齢者医療連合（後期高齢者医療特別会計）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16</v>
      </c>
      <c r="BX42" s="367"/>
      <c r="BY42" s="368" t="str">
        <f>IF('各会計、関係団体の財政状況及び健全化判断比率'!B76="","",'各会計、関係団体の財政状況及び健全化判断比率'!B76)</f>
        <v>長野県市町村自治振興組合（一般会計）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17</v>
      </c>
      <c r="BX43" s="367"/>
      <c r="BY43" s="368" t="str">
        <f>IF('各会計、関係団体の財政状況及び健全化判断比率'!B77="","",'各会計、関係団体の財政状況及び健全化判断比率'!B77)</f>
        <v>佐久水道企業団（水道事業会計）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xXTOVvgrP0kFACm27BEFz9MHlyLPL6aFqJo3M8aJfW2jWD1CyfftE9g6sMKm2s80KIUk7V8Ojt/d6yt2oxH0kA==" saltValue="aRP2mvxwti7RUWkNSDJN6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AZ24" sqref="AZ24:BA24"/>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530</v>
      </c>
      <c r="D34" s="1151"/>
      <c r="E34" s="1152"/>
      <c r="F34" s="32">
        <v>8.65</v>
      </c>
      <c r="G34" s="33">
        <v>9.4700000000000006</v>
      </c>
      <c r="H34" s="33">
        <v>9.41</v>
      </c>
      <c r="I34" s="33">
        <v>10.48</v>
      </c>
      <c r="J34" s="34">
        <v>11.02</v>
      </c>
      <c r="K34" s="22"/>
      <c r="L34" s="22"/>
      <c r="M34" s="22"/>
      <c r="N34" s="22"/>
      <c r="O34" s="22"/>
      <c r="P34" s="22"/>
    </row>
    <row r="35" spans="1:16" ht="39" customHeight="1" x14ac:dyDescent="0.15">
      <c r="A35" s="22"/>
      <c r="B35" s="35"/>
      <c r="C35" s="1145" t="s">
        <v>531</v>
      </c>
      <c r="D35" s="1146"/>
      <c r="E35" s="1147"/>
      <c r="F35" s="36">
        <v>6.06</v>
      </c>
      <c r="G35" s="37">
        <v>6.56</v>
      </c>
      <c r="H35" s="37">
        <v>6.77</v>
      </c>
      <c r="I35" s="37">
        <v>7.31</v>
      </c>
      <c r="J35" s="38">
        <v>8.3800000000000008</v>
      </c>
      <c r="K35" s="22"/>
      <c r="L35" s="22"/>
      <c r="M35" s="22"/>
      <c r="N35" s="22"/>
      <c r="O35" s="22"/>
      <c r="P35" s="22"/>
    </row>
    <row r="36" spans="1:16" ht="39" customHeight="1" x14ac:dyDescent="0.15">
      <c r="A36" s="22"/>
      <c r="B36" s="35"/>
      <c r="C36" s="1145" t="s">
        <v>532</v>
      </c>
      <c r="D36" s="1146"/>
      <c r="E36" s="1147"/>
      <c r="F36" s="36">
        <v>5.59</v>
      </c>
      <c r="G36" s="37">
        <v>6.4</v>
      </c>
      <c r="H36" s="37">
        <v>7.41</v>
      </c>
      <c r="I36" s="37">
        <v>8.16</v>
      </c>
      <c r="J36" s="38">
        <v>5.8</v>
      </c>
      <c r="K36" s="22"/>
      <c r="L36" s="22"/>
      <c r="M36" s="22"/>
      <c r="N36" s="22"/>
      <c r="O36" s="22"/>
      <c r="P36" s="22"/>
    </row>
    <row r="37" spans="1:16" ht="39" customHeight="1" x14ac:dyDescent="0.15">
      <c r="A37" s="22"/>
      <c r="B37" s="35"/>
      <c r="C37" s="1145" t="s">
        <v>533</v>
      </c>
      <c r="D37" s="1146"/>
      <c r="E37" s="1147"/>
      <c r="F37" s="36">
        <v>1.58</v>
      </c>
      <c r="G37" s="37">
        <v>1.04</v>
      </c>
      <c r="H37" s="37">
        <v>1.75</v>
      </c>
      <c r="I37" s="37">
        <v>2.2200000000000002</v>
      </c>
      <c r="J37" s="38">
        <v>1.07</v>
      </c>
      <c r="K37" s="22"/>
      <c r="L37" s="22"/>
      <c r="M37" s="22"/>
      <c r="N37" s="22"/>
      <c r="O37" s="22"/>
      <c r="P37" s="22"/>
    </row>
    <row r="38" spans="1:16" ht="39" customHeight="1" x14ac:dyDescent="0.15">
      <c r="A38" s="22"/>
      <c r="B38" s="35"/>
      <c r="C38" s="1145" t="s">
        <v>534</v>
      </c>
      <c r="D38" s="1146"/>
      <c r="E38" s="1147"/>
      <c r="F38" s="36">
        <v>1.07</v>
      </c>
      <c r="G38" s="37">
        <v>1.17</v>
      </c>
      <c r="H38" s="37">
        <v>22.94</v>
      </c>
      <c r="I38" s="37">
        <v>0.49</v>
      </c>
      <c r="J38" s="38">
        <v>0.49</v>
      </c>
      <c r="K38" s="22"/>
      <c r="L38" s="22"/>
      <c r="M38" s="22"/>
      <c r="N38" s="22"/>
      <c r="O38" s="22"/>
      <c r="P38" s="22"/>
    </row>
    <row r="39" spans="1:16" ht="39" customHeight="1" x14ac:dyDescent="0.15">
      <c r="A39" s="22"/>
      <c r="B39" s="35"/>
      <c r="C39" s="1145" t="s">
        <v>535</v>
      </c>
      <c r="D39" s="1146"/>
      <c r="E39" s="1147"/>
      <c r="F39" s="36">
        <v>0.15</v>
      </c>
      <c r="G39" s="37">
        <v>0.15</v>
      </c>
      <c r="H39" s="37">
        <v>0.14000000000000001</v>
      </c>
      <c r="I39" s="37">
        <v>0.17</v>
      </c>
      <c r="J39" s="38">
        <v>0.18</v>
      </c>
      <c r="K39" s="22"/>
      <c r="L39" s="22"/>
      <c r="M39" s="22"/>
      <c r="N39" s="22"/>
      <c r="O39" s="22"/>
      <c r="P39" s="22"/>
    </row>
    <row r="40" spans="1:16" ht="39" customHeight="1" x14ac:dyDescent="0.15">
      <c r="A40" s="22"/>
      <c r="B40" s="35"/>
      <c r="C40" s="1145" t="s">
        <v>536</v>
      </c>
      <c r="D40" s="1146"/>
      <c r="E40" s="1147"/>
      <c r="F40" s="36">
        <v>0.66</v>
      </c>
      <c r="G40" s="37">
        <v>0.79</v>
      </c>
      <c r="H40" s="37">
        <v>0.26</v>
      </c>
      <c r="I40" s="37">
        <v>0.7</v>
      </c>
      <c r="J40" s="38">
        <v>0.16</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537</v>
      </c>
      <c r="D42" s="1146"/>
      <c r="E42" s="1147"/>
      <c r="F42" s="36" t="s">
        <v>538</v>
      </c>
      <c r="G42" s="37" t="s">
        <v>539</v>
      </c>
      <c r="H42" s="37" t="s">
        <v>486</v>
      </c>
      <c r="I42" s="37" t="s">
        <v>486</v>
      </c>
      <c r="J42" s="38" t="s">
        <v>486</v>
      </c>
      <c r="K42" s="22"/>
      <c r="L42" s="22"/>
      <c r="M42" s="22"/>
      <c r="N42" s="22"/>
      <c r="O42" s="22"/>
      <c r="P42" s="22"/>
    </row>
    <row r="43" spans="1:16" ht="39" customHeight="1" thickBot="1" x14ac:dyDescent="0.2">
      <c r="A43" s="22"/>
      <c r="B43" s="40"/>
      <c r="C43" s="1148" t="s">
        <v>540</v>
      </c>
      <c r="D43" s="1149"/>
      <c r="E43" s="1150"/>
      <c r="F43" s="41">
        <v>0.09</v>
      </c>
      <c r="G43" s="42">
        <v>0.05</v>
      </c>
      <c r="H43" s="42">
        <v>0.04</v>
      </c>
      <c r="I43" s="42">
        <v>0.02</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jQ3Wb4GGMm6o7sT1aWHrSJRJwVsRCQyNbCDfth4xeJALrEY5sPJoi+sVlWoIq+LAHhQ5dxK2j39ZxYXO4R6Nw==" saltValue="cxEmBkv4Wvnbz/F49ePn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AZ24" sqref="AZ24:BA2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1714</v>
      </c>
      <c r="L45" s="60">
        <v>1757</v>
      </c>
      <c r="M45" s="60">
        <v>1945</v>
      </c>
      <c r="N45" s="60">
        <v>1902</v>
      </c>
      <c r="O45" s="61">
        <v>1831</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v>641</v>
      </c>
      <c r="L48" s="64">
        <v>617</v>
      </c>
      <c r="M48" s="64">
        <v>582</v>
      </c>
      <c r="N48" s="64">
        <v>560</v>
      </c>
      <c r="O48" s="65">
        <v>559</v>
      </c>
      <c r="P48" s="48"/>
      <c r="Q48" s="48"/>
      <c r="R48" s="48"/>
      <c r="S48" s="48"/>
      <c r="T48" s="48"/>
      <c r="U48" s="48"/>
    </row>
    <row r="49" spans="1:21" ht="30.75" customHeight="1" x14ac:dyDescent="0.15">
      <c r="A49" s="48"/>
      <c r="B49" s="1178"/>
      <c r="C49" s="1179"/>
      <c r="D49" s="62"/>
      <c r="E49" s="1155" t="s">
        <v>14</v>
      </c>
      <c r="F49" s="1155"/>
      <c r="G49" s="1155"/>
      <c r="H49" s="1155"/>
      <c r="I49" s="1155"/>
      <c r="J49" s="1156"/>
      <c r="K49" s="63">
        <v>67</v>
      </c>
      <c r="L49" s="64">
        <v>67</v>
      </c>
      <c r="M49" s="64">
        <v>72</v>
      </c>
      <c r="N49" s="64">
        <v>74</v>
      </c>
      <c r="O49" s="65">
        <v>73</v>
      </c>
      <c r="P49" s="48"/>
      <c r="Q49" s="48"/>
      <c r="R49" s="48"/>
      <c r="S49" s="48"/>
      <c r="T49" s="48"/>
      <c r="U49" s="48"/>
    </row>
    <row r="50" spans="1:21" ht="30.75" customHeight="1" x14ac:dyDescent="0.15">
      <c r="A50" s="48"/>
      <c r="B50" s="1178"/>
      <c r="C50" s="1179"/>
      <c r="D50" s="62"/>
      <c r="E50" s="1155" t="s">
        <v>15</v>
      </c>
      <c r="F50" s="1155"/>
      <c r="G50" s="1155"/>
      <c r="H50" s="1155"/>
      <c r="I50" s="1155"/>
      <c r="J50" s="1156"/>
      <c r="K50" s="63">
        <v>0</v>
      </c>
      <c r="L50" s="64">
        <v>0</v>
      </c>
      <c r="M50" s="64" t="s">
        <v>486</v>
      </c>
      <c r="N50" s="64" t="s">
        <v>486</v>
      </c>
      <c r="O50" s="65" t="s">
        <v>486</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1921</v>
      </c>
      <c r="L52" s="64">
        <v>1833</v>
      </c>
      <c r="M52" s="64">
        <v>1807</v>
      </c>
      <c r="N52" s="64">
        <v>1727</v>
      </c>
      <c r="O52" s="65">
        <v>1699</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501</v>
      </c>
      <c r="L53" s="69">
        <v>608</v>
      </c>
      <c r="M53" s="69">
        <v>792</v>
      </c>
      <c r="N53" s="69">
        <v>809</v>
      </c>
      <c r="O53" s="70">
        <v>764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1" t="s">
        <v>24</v>
      </c>
      <c r="C58" s="1162"/>
      <c r="D58" s="1167" t="s">
        <v>25</v>
      </c>
      <c r="E58" s="1168"/>
      <c r="F58" s="1168"/>
      <c r="G58" s="1168"/>
      <c r="H58" s="1168"/>
      <c r="I58" s="1168"/>
      <c r="J58" s="1169"/>
      <c r="K58" s="83" t="s">
        <v>486</v>
      </c>
      <c r="L58" s="84" t="s">
        <v>486</v>
      </c>
      <c r="M58" s="84" t="s">
        <v>486</v>
      </c>
      <c r="N58" s="84" t="s">
        <v>486</v>
      </c>
      <c r="O58" s="85" t="s">
        <v>486</v>
      </c>
    </row>
    <row r="59" spans="1:21" ht="31.5" customHeight="1" x14ac:dyDescent="0.15">
      <c r="B59" s="1163"/>
      <c r="C59" s="1164"/>
      <c r="D59" s="1170" t="s">
        <v>26</v>
      </c>
      <c r="E59" s="1171"/>
      <c r="F59" s="1171"/>
      <c r="G59" s="1171"/>
      <c r="H59" s="1171"/>
      <c r="I59" s="1171"/>
      <c r="J59" s="1172"/>
      <c r="K59" s="86" t="s">
        <v>486</v>
      </c>
      <c r="L59" s="87" t="s">
        <v>486</v>
      </c>
      <c r="M59" s="87" t="s">
        <v>486</v>
      </c>
      <c r="N59" s="87" t="s">
        <v>486</v>
      </c>
      <c r="O59" s="88" t="s">
        <v>486</v>
      </c>
    </row>
    <row r="60" spans="1:21" ht="31.5" customHeight="1" thickBot="1" x14ac:dyDescent="0.2">
      <c r="B60" s="1165"/>
      <c r="C60" s="1166"/>
      <c r="D60" s="1173" t="s">
        <v>27</v>
      </c>
      <c r="E60" s="1174"/>
      <c r="F60" s="1174"/>
      <c r="G60" s="1174"/>
      <c r="H60" s="1174"/>
      <c r="I60" s="1174"/>
      <c r="J60" s="1175"/>
      <c r="K60" s="89" t="s">
        <v>486</v>
      </c>
      <c r="L60" s="90" t="s">
        <v>486</v>
      </c>
      <c r="M60" s="90" t="s">
        <v>486</v>
      </c>
      <c r="N60" s="90" t="s">
        <v>486</v>
      </c>
      <c r="O60" s="91" t="s">
        <v>486</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aNawqZaJ5ZYSvG4XysXxOK0YpEUZyiRBmo5coGyr5e/LY4RocZFS6uvxMlH7ZTSL6lonEOWrnqmpV4SczDaTQ==" saltValue="eXeNHSMwrk8a1MO29qxUZ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AZ24" sqref="AZ24:BA24"/>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96" t="s">
        <v>30</v>
      </c>
      <c r="C41" s="1197"/>
      <c r="D41" s="105"/>
      <c r="E41" s="1198" t="s">
        <v>31</v>
      </c>
      <c r="F41" s="1198"/>
      <c r="G41" s="1198"/>
      <c r="H41" s="1199"/>
      <c r="I41" s="355">
        <v>19883</v>
      </c>
      <c r="J41" s="356">
        <v>19436</v>
      </c>
      <c r="K41" s="356">
        <v>19095</v>
      </c>
      <c r="L41" s="356">
        <v>17958</v>
      </c>
      <c r="M41" s="357">
        <v>16047</v>
      </c>
    </row>
    <row r="42" spans="2:13" ht="27.75" customHeight="1" x14ac:dyDescent="0.15">
      <c r="B42" s="1186"/>
      <c r="C42" s="1187"/>
      <c r="D42" s="106"/>
      <c r="E42" s="1190" t="s">
        <v>32</v>
      </c>
      <c r="F42" s="1190"/>
      <c r="G42" s="1190"/>
      <c r="H42" s="1191"/>
      <c r="I42" s="358" t="s">
        <v>486</v>
      </c>
      <c r="J42" s="359" t="s">
        <v>486</v>
      </c>
      <c r="K42" s="359" t="s">
        <v>486</v>
      </c>
      <c r="L42" s="359" t="s">
        <v>486</v>
      </c>
      <c r="M42" s="360" t="s">
        <v>486</v>
      </c>
    </row>
    <row r="43" spans="2:13" ht="27.75" customHeight="1" x14ac:dyDescent="0.15">
      <c r="B43" s="1186"/>
      <c r="C43" s="1187"/>
      <c r="D43" s="106"/>
      <c r="E43" s="1190" t="s">
        <v>33</v>
      </c>
      <c r="F43" s="1190"/>
      <c r="G43" s="1190"/>
      <c r="H43" s="1191"/>
      <c r="I43" s="358">
        <v>4346</v>
      </c>
      <c r="J43" s="359">
        <v>4429</v>
      </c>
      <c r="K43" s="359">
        <v>3867</v>
      </c>
      <c r="L43" s="359">
        <v>3694</v>
      </c>
      <c r="M43" s="360">
        <v>3691</v>
      </c>
    </row>
    <row r="44" spans="2:13" ht="27.75" customHeight="1" x14ac:dyDescent="0.15">
      <c r="B44" s="1186"/>
      <c r="C44" s="1187"/>
      <c r="D44" s="106"/>
      <c r="E44" s="1190" t="s">
        <v>34</v>
      </c>
      <c r="F44" s="1190"/>
      <c r="G44" s="1190"/>
      <c r="H44" s="1191"/>
      <c r="I44" s="358">
        <v>473</v>
      </c>
      <c r="J44" s="359">
        <v>431</v>
      </c>
      <c r="K44" s="359">
        <v>363</v>
      </c>
      <c r="L44" s="359">
        <v>328</v>
      </c>
      <c r="M44" s="360">
        <v>300</v>
      </c>
    </row>
    <row r="45" spans="2:13" ht="27.75" customHeight="1" x14ac:dyDescent="0.15">
      <c r="B45" s="1186"/>
      <c r="C45" s="1187"/>
      <c r="D45" s="106"/>
      <c r="E45" s="1190" t="s">
        <v>35</v>
      </c>
      <c r="F45" s="1190"/>
      <c r="G45" s="1190"/>
      <c r="H45" s="1191"/>
      <c r="I45" s="358">
        <v>1639</v>
      </c>
      <c r="J45" s="359">
        <v>1603</v>
      </c>
      <c r="K45" s="359">
        <v>1541</v>
      </c>
      <c r="L45" s="359">
        <v>1532</v>
      </c>
      <c r="M45" s="360">
        <v>1551</v>
      </c>
    </row>
    <row r="46" spans="2:13" ht="27.75" customHeight="1" x14ac:dyDescent="0.15">
      <c r="B46" s="1186"/>
      <c r="C46" s="1187"/>
      <c r="D46" s="107"/>
      <c r="E46" s="1190" t="s">
        <v>36</v>
      </c>
      <c r="F46" s="1190"/>
      <c r="G46" s="1190"/>
      <c r="H46" s="1191"/>
      <c r="I46" s="358" t="s">
        <v>486</v>
      </c>
      <c r="J46" s="359" t="s">
        <v>486</v>
      </c>
      <c r="K46" s="359" t="s">
        <v>486</v>
      </c>
      <c r="L46" s="359" t="s">
        <v>486</v>
      </c>
      <c r="M46" s="360" t="s">
        <v>486</v>
      </c>
    </row>
    <row r="47" spans="2:13" ht="27.75" customHeight="1" x14ac:dyDescent="0.15">
      <c r="B47" s="1186"/>
      <c r="C47" s="1187"/>
      <c r="D47" s="108"/>
      <c r="E47" s="1200" t="s">
        <v>37</v>
      </c>
      <c r="F47" s="1201"/>
      <c r="G47" s="1201"/>
      <c r="H47" s="1202"/>
      <c r="I47" s="358" t="s">
        <v>486</v>
      </c>
      <c r="J47" s="359" t="s">
        <v>486</v>
      </c>
      <c r="K47" s="359" t="s">
        <v>486</v>
      </c>
      <c r="L47" s="359" t="s">
        <v>486</v>
      </c>
      <c r="M47" s="360" t="s">
        <v>486</v>
      </c>
    </row>
    <row r="48" spans="2:13" ht="27.75" customHeight="1" x14ac:dyDescent="0.15">
      <c r="B48" s="1186"/>
      <c r="C48" s="1187"/>
      <c r="D48" s="106"/>
      <c r="E48" s="1190" t="s">
        <v>38</v>
      </c>
      <c r="F48" s="1190"/>
      <c r="G48" s="1190"/>
      <c r="H48" s="1191"/>
      <c r="I48" s="358" t="s">
        <v>486</v>
      </c>
      <c r="J48" s="359" t="s">
        <v>486</v>
      </c>
      <c r="K48" s="359" t="s">
        <v>486</v>
      </c>
      <c r="L48" s="359" t="s">
        <v>486</v>
      </c>
      <c r="M48" s="360" t="s">
        <v>486</v>
      </c>
    </row>
    <row r="49" spans="2:13" ht="27.75" customHeight="1" x14ac:dyDescent="0.15">
      <c r="B49" s="1188"/>
      <c r="C49" s="1189"/>
      <c r="D49" s="106"/>
      <c r="E49" s="1190" t="s">
        <v>39</v>
      </c>
      <c r="F49" s="1190"/>
      <c r="G49" s="1190"/>
      <c r="H49" s="1191"/>
      <c r="I49" s="358" t="s">
        <v>486</v>
      </c>
      <c r="J49" s="359" t="s">
        <v>486</v>
      </c>
      <c r="K49" s="359" t="s">
        <v>486</v>
      </c>
      <c r="L49" s="359" t="s">
        <v>486</v>
      </c>
      <c r="M49" s="360" t="s">
        <v>486</v>
      </c>
    </row>
    <row r="50" spans="2:13" ht="27.75" customHeight="1" x14ac:dyDescent="0.15">
      <c r="B50" s="1184" t="s">
        <v>40</v>
      </c>
      <c r="C50" s="1185"/>
      <c r="D50" s="109"/>
      <c r="E50" s="1190" t="s">
        <v>41</v>
      </c>
      <c r="F50" s="1190"/>
      <c r="G50" s="1190"/>
      <c r="H50" s="1191"/>
      <c r="I50" s="358">
        <v>3704</v>
      </c>
      <c r="J50" s="359">
        <v>3797</v>
      </c>
      <c r="K50" s="359">
        <v>4773</v>
      </c>
      <c r="L50" s="359">
        <v>5187</v>
      </c>
      <c r="M50" s="360">
        <v>4834</v>
      </c>
    </row>
    <row r="51" spans="2:13" ht="27.75" customHeight="1" x14ac:dyDescent="0.15">
      <c r="B51" s="1186"/>
      <c r="C51" s="1187"/>
      <c r="D51" s="106"/>
      <c r="E51" s="1190" t="s">
        <v>42</v>
      </c>
      <c r="F51" s="1190"/>
      <c r="G51" s="1190"/>
      <c r="H51" s="1191"/>
      <c r="I51" s="358">
        <v>1398</v>
      </c>
      <c r="J51" s="359">
        <v>1488</v>
      </c>
      <c r="K51" s="359">
        <v>1549</v>
      </c>
      <c r="L51" s="359">
        <v>1626</v>
      </c>
      <c r="M51" s="360">
        <v>1589</v>
      </c>
    </row>
    <row r="52" spans="2:13" ht="27.75" customHeight="1" x14ac:dyDescent="0.15">
      <c r="B52" s="1188"/>
      <c r="C52" s="1189"/>
      <c r="D52" s="106"/>
      <c r="E52" s="1190" t="s">
        <v>43</v>
      </c>
      <c r="F52" s="1190"/>
      <c r="G52" s="1190"/>
      <c r="H52" s="1191"/>
      <c r="I52" s="358">
        <v>16279</v>
      </c>
      <c r="J52" s="359">
        <v>15887</v>
      </c>
      <c r="K52" s="359">
        <v>15320</v>
      </c>
      <c r="L52" s="359">
        <v>14409</v>
      </c>
      <c r="M52" s="360">
        <v>13268</v>
      </c>
    </row>
    <row r="53" spans="2:13" ht="27.75" customHeight="1" thickBot="1" x14ac:dyDescent="0.2">
      <c r="B53" s="1192" t="s">
        <v>19</v>
      </c>
      <c r="C53" s="1193"/>
      <c r="D53" s="110"/>
      <c r="E53" s="1194" t="s">
        <v>44</v>
      </c>
      <c r="F53" s="1194"/>
      <c r="G53" s="1194"/>
      <c r="H53" s="1195"/>
      <c r="I53" s="361">
        <v>4960</v>
      </c>
      <c r="J53" s="362">
        <v>4728</v>
      </c>
      <c r="K53" s="362">
        <v>3225</v>
      </c>
      <c r="L53" s="362">
        <v>2290</v>
      </c>
      <c r="M53" s="363">
        <v>1898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4mjWDmasm0FJb/1aPWqHZfGUhb0LmqSXHIKGqukaywZAMJntKaQa7Uk9d3QWBOMAIRCGfb4WcgIPlvDpTWsh6Q==" saltValue="3c9X/ndx4IbOB6lt3WSR6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AZ24" sqref="AZ24:BA24"/>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122">
        <v>1608</v>
      </c>
      <c r="G55" s="122">
        <v>2055</v>
      </c>
      <c r="H55" s="123">
        <v>2314</v>
      </c>
    </row>
    <row r="56" spans="2:8" ht="52.5" customHeight="1" x14ac:dyDescent="0.15">
      <c r="B56" s="124"/>
      <c r="C56" s="1213" t="s">
        <v>47</v>
      </c>
      <c r="D56" s="1213"/>
      <c r="E56" s="1214"/>
      <c r="F56" s="125">
        <v>524</v>
      </c>
      <c r="G56" s="125">
        <v>495</v>
      </c>
      <c r="H56" s="126">
        <v>306</v>
      </c>
    </row>
    <row r="57" spans="2:8" ht="53.25" customHeight="1" x14ac:dyDescent="0.15">
      <c r="B57" s="124"/>
      <c r="C57" s="1215" t="s">
        <v>48</v>
      </c>
      <c r="D57" s="1215"/>
      <c r="E57" s="1216"/>
      <c r="F57" s="127">
        <v>2532</v>
      </c>
      <c r="G57" s="127">
        <v>2355</v>
      </c>
      <c r="H57" s="128">
        <v>1810</v>
      </c>
    </row>
    <row r="58" spans="2:8" ht="45.75" customHeight="1" x14ac:dyDescent="0.15">
      <c r="B58" s="129"/>
      <c r="C58" s="1203" t="s">
        <v>564</v>
      </c>
      <c r="D58" s="1204"/>
      <c r="E58" s="1205"/>
      <c r="F58" s="130">
        <v>461</v>
      </c>
      <c r="G58" s="130">
        <v>461</v>
      </c>
      <c r="H58" s="131">
        <v>451</v>
      </c>
    </row>
    <row r="59" spans="2:8" ht="45.75" customHeight="1" x14ac:dyDescent="0.15">
      <c r="B59" s="129"/>
      <c r="C59" s="1203" t="s">
        <v>565</v>
      </c>
      <c r="D59" s="1204"/>
      <c r="E59" s="1205"/>
      <c r="F59" s="130">
        <v>418</v>
      </c>
      <c r="G59" s="130">
        <v>373</v>
      </c>
      <c r="H59" s="131">
        <v>293</v>
      </c>
    </row>
    <row r="60" spans="2:8" ht="45.75" customHeight="1" x14ac:dyDescent="0.15">
      <c r="B60" s="129"/>
      <c r="C60" s="1203" t="s">
        <v>566</v>
      </c>
      <c r="D60" s="1204"/>
      <c r="E60" s="1205"/>
      <c r="F60" s="130">
        <v>586</v>
      </c>
      <c r="G60" s="130">
        <v>408</v>
      </c>
      <c r="H60" s="131">
        <v>228</v>
      </c>
    </row>
    <row r="61" spans="2:8" ht="45.75" customHeight="1" x14ac:dyDescent="0.15">
      <c r="B61" s="129"/>
      <c r="C61" s="1203" t="s">
        <v>567</v>
      </c>
      <c r="D61" s="1204"/>
      <c r="E61" s="1205"/>
      <c r="F61" s="130">
        <v>206</v>
      </c>
      <c r="G61" s="130">
        <v>206</v>
      </c>
      <c r="H61" s="131">
        <v>207</v>
      </c>
    </row>
    <row r="62" spans="2:8" ht="45.75" customHeight="1" thickBot="1" x14ac:dyDescent="0.2">
      <c r="B62" s="132"/>
      <c r="C62" s="1206" t="s">
        <v>568</v>
      </c>
      <c r="D62" s="1207"/>
      <c r="E62" s="1208"/>
      <c r="F62" s="133">
        <v>138</v>
      </c>
      <c r="G62" s="133">
        <v>176</v>
      </c>
      <c r="H62" s="134">
        <v>176</v>
      </c>
    </row>
    <row r="63" spans="2:8" ht="52.5" customHeight="1" thickBot="1" x14ac:dyDescent="0.2">
      <c r="B63" s="135"/>
      <c r="C63" s="1209" t="s">
        <v>49</v>
      </c>
      <c r="D63" s="1209"/>
      <c r="E63" s="1210"/>
      <c r="F63" s="136">
        <v>4664</v>
      </c>
      <c r="G63" s="136">
        <v>4905</v>
      </c>
      <c r="H63" s="137">
        <v>4430</v>
      </c>
    </row>
    <row r="64" spans="2:8" x14ac:dyDescent="0.15"/>
  </sheetData>
  <sheetProtection algorithmName="SHA-512" hashValue="Q2NuTEhQ67IROhOP2nl8J6p8Lts2NtxHaj+VPSk86SAP4HlkijjXq7YjSTwPCwqURA/hEV8sw/yWt8CUB/RuEg==" saltValue="ewQtFtNn68nv7qQneVot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CDBD8B-7CC1-4A55-B77E-E8DB1FCE1720}">
  <sheetPr>
    <pageSetUpPr fitToPage="1"/>
  </sheetPr>
  <dimension ref="A1:DE85"/>
  <sheetViews>
    <sheetView showGridLines="0" topLeftCell="O43" zoomScaleNormal="100" zoomScaleSheetLayoutView="55" workbookViewId="0">
      <selection activeCell="AN70" sqref="AN70"/>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576</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577</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578</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579</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524</v>
      </c>
      <c r="BQ50" s="1250"/>
      <c r="BR50" s="1250"/>
      <c r="BS50" s="1250"/>
      <c r="BT50" s="1250"/>
      <c r="BU50" s="1250"/>
      <c r="BV50" s="1250"/>
      <c r="BW50" s="1250"/>
      <c r="BX50" s="1250" t="s">
        <v>525</v>
      </c>
      <c r="BY50" s="1250"/>
      <c r="BZ50" s="1250"/>
      <c r="CA50" s="1250"/>
      <c r="CB50" s="1250"/>
      <c r="CC50" s="1250"/>
      <c r="CD50" s="1250"/>
      <c r="CE50" s="1250"/>
      <c r="CF50" s="1250" t="s">
        <v>526</v>
      </c>
      <c r="CG50" s="1250"/>
      <c r="CH50" s="1250"/>
      <c r="CI50" s="1250"/>
      <c r="CJ50" s="1250"/>
      <c r="CK50" s="1250"/>
      <c r="CL50" s="1250"/>
      <c r="CM50" s="1250"/>
      <c r="CN50" s="1250" t="s">
        <v>527</v>
      </c>
      <c r="CO50" s="1250"/>
      <c r="CP50" s="1250"/>
      <c r="CQ50" s="1250"/>
      <c r="CR50" s="1250"/>
      <c r="CS50" s="1250"/>
      <c r="CT50" s="1250"/>
      <c r="CU50" s="1250"/>
      <c r="CV50" s="1250" t="s">
        <v>528</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580</v>
      </c>
      <c r="AO51" s="1254"/>
      <c r="AP51" s="1254"/>
      <c r="AQ51" s="1254"/>
      <c r="AR51" s="1254"/>
      <c r="AS51" s="1254"/>
      <c r="AT51" s="1254"/>
      <c r="AU51" s="1254"/>
      <c r="AV51" s="1254"/>
      <c r="AW51" s="1254"/>
      <c r="AX51" s="1254"/>
      <c r="AY51" s="1254"/>
      <c r="AZ51" s="1254"/>
      <c r="BA51" s="1254"/>
      <c r="BB51" s="1254" t="s">
        <v>581</v>
      </c>
      <c r="BC51" s="1254"/>
      <c r="BD51" s="1254"/>
      <c r="BE51" s="1254"/>
      <c r="BF51" s="1254"/>
      <c r="BG51" s="1254"/>
      <c r="BH51" s="1254"/>
      <c r="BI51" s="1254"/>
      <c r="BJ51" s="1254"/>
      <c r="BK51" s="1254"/>
      <c r="BL51" s="1254"/>
      <c r="BM51" s="1254"/>
      <c r="BN51" s="1254"/>
      <c r="BO51" s="1254"/>
      <c r="BP51" s="1255">
        <v>70.099999999999994</v>
      </c>
      <c r="BQ51" s="1255"/>
      <c r="BR51" s="1255"/>
      <c r="BS51" s="1255"/>
      <c r="BT51" s="1255"/>
      <c r="BU51" s="1255"/>
      <c r="BV51" s="1255"/>
      <c r="BW51" s="1255"/>
      <c r="BX51" s="1255">
        <v>63.6</v>
      </c>
      <c r="BY51" s="1255"/>
      <c r="BZ51" s="1255"/>
      <c r="CA51" s="1255"/>
      <c r="CB51" s="1255"/>
      <c r="CC51" s="1255"/>
      <c r="CD51" s="1255"/>
      <c r="CE51" s="1255"/>
      <c r="CF51" s="1255">
        <v>40.9</v>
      </c>
      <c r="CG51" s="1255"/>
      <c r="CH51" s="1255"/>
      <c r="CI51" s="1255"/>
      <c r="CJ51" s="1255"/>
      <c r="CK51" s="1255"/>
      <c r="CL51" s="1255"/>
      <c r="CM51" s="1255"/>
      <c r="CN51" s="1255">
        <v>29.8</v>
      </c>
      <c r="CO51" s="1255"/>
      <c r="CP51" s="1255"/>
      <c r="CQ51" s="1255"/>
      <c r="CR51" s="1255"/>
      <c r="CS51" s="1255"/>
      <c r="CT51" s="1255"/>
      <c r="CU51" s="1255"/>
      <c r="CV51" s="1255">
        <v>24.1</v>
      </c>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582</v>
      </c>
      <c r="BC53" s="1254"/>
      <c r="BD53" s="1254"/>
      <c r="BE53" s="1254"/>
      <c r="BF53" s="1254"/>
      <c r="BG53" s="1254"/>
      <c r="BH53" s="1254"/>
      <c r="BI53" s="1254"/>
      <c r="BJ53" s="1254"/>
      <c r="BK53" s="1254"/>
      <c r="BL53" s="1254"/>
      <c r="BM53" s="1254"/>
      <c r="BN53" s="1254"/>
      <c r="BO53" s="1254"/>
      <c r="BP53" s="1255">
        <v>54.5</v>
      </c>
      <c r="BQ53" s="1255"/>
      <c r="BR53" s="1255"/>
      <c r="BS53" s="1255"/>
      <c r="BT53" s="1255"/>
      <c r="BU53" s="1255"/>
      <c r="BV53" s="1255"/>
      <c r="BW53" s="1255"/>
      <c r="BX53" s="1255">
        <v>55.8</v>
      </c>
      <c r="BY53" s="1255"/>
      <c r="BZ53" s="1255"/>
      <c r="CA53" s="1255"/>
      <c r="CB53" s="1255"/>
      <c r="CC53" s="1255"/>
      <c r="CD53" s="1255"/>
      <c r="CE53" s="1255"/>
      <c r="CF53" s="1255">
        <v>57</v>
      </c>
      <c r="CG53" s="1255"/>
      <c r="CH53" s="1255"/>
      <c r="CI53" s="1255"/>
      <c r="CJ53" s="1255"/>
      <c r="CK53" s="1255"/>
      <c r="CL53" s="1255"/>
      <c r="CM53" s="1255"/>
      <c r="CN53" s="1255">
        <v>60.5</v>
      </c>
      <c r="CO53" s="1255"/>
      <c r="CP53" s="1255"/>
      <c r="CQ53" s="1255"/>
      <c r="CR53" s="1255"/>
      <c r="CS53" s="1255"/>
      <c r="CT53" s="1255"/>
      <c r="CU53" s="1255"/>
      <c r="CV53" s="1255">
        <v>62.1</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583</v>
      </c>
      <c r="AO55" s="1250"/>
      <c r="AP55" s="1250"/>
      <c r="AQ55" s="1250"/>
      <c r="AR55" s="1250"/>
      <c r="AS55" s="1250"/>
      <c r="AT55" s="1250"/>
      <c r="AU55" s="1250"/>
      <c r="AV55" s="1250"/>
      <c r="AW55" s="1250"/>
      <c r="AX55" s="1250"/>
      <c r="AY55" s="1250"/>
      <c r="AZ55" s="1250"/>
      <c r="BA55" s="1250"/>
      <c r="BB55" s="1254" t="s">
        <v>581</v>
      </c>
      <c r="BC55" s="1254"/>
      <c r="BD55" s="1254"/>
      <c r="BE55" s="1254"/>
      <c r="BF55" s="1254"/>
      <c r="BG55" s="1254"/>
      <c r="BH55" s="1254"/>
      <c r="BI55" s="1254"/>
      <c r="BJ55" s="1254"/>
      <c r="BK55" s="1254"/>
      <c r="BL55" s="1254"/>
      <c r="BM55" s="1254"/>
      <c r="BN55" s="1254"/>
      <c r="BO55" s="1254"/>
      <c r="BP55" s="1255">
        <v>49.1</v>
      </c>
      <c r="BQ55" s="1255"/>
      <c r="BR55" s="1255"/>
      <c r="BS55" s="1255"/>
      <c r="BT55" s="1255"/>
      <c r="BU55" s="1255"/>
      <c r="BV55" s="1255"/>
      <c r="BW55" s="1255"/>
      <c r="BX55" s="1255">
        <v>41.5</v>
      </c>
      <c r="BY55" s="1255"/>
      <c r="BZ55" s="1255"/>
      <c r="CA55" s="1255"/>
      <c r="CB55" s="1255"/>
      <c r="CC55" s="1255"/>
      <c r="CD55" s="1255"/>
      <c r="CE55" s="1255"/>
      <c r="CF55" s="1255">
        <v>25.2</v>
      </c>
      <c r="CG55" s="1255"/>
      <c r="CH55" s="1255"/>
      <c r="CI55" s="1255"/>
      <c r="CJ55" s="1255"/>
      <c r="CK55" s="1255"/>
      <c r="CL55" s="1255"/>
      <c r="CM55" s="1255"/>
      <c r="CN55" s="1255">
        <v>15.7</v>
      </c>
      <c r="CO55" s="1255"/>
      <c r="CP55" s="1255"/>
      <c r="CQ55" s="1255"/>
      <c r="CR55" s="1255"/>
      <c r="CS55" s="1255"/>
      <c r="CT55" s="1255"/>
      <c r="CU55" s="1255"/>
      <c r="CV55" s="1255">
        <v>10.199999999999999</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582</v>
      </c>
      <c r="BC57" s="1254"/>
      <c r="BD57" s="1254"/>
      <c r="BE57" s="1254"/>
      <c r="BF57" s="1254"/>
      <c r="BG57" s="1254"/>
      <c r="BH57" s="1254"/>
      <c r="BI57" s="1254"/>
      <c r="BJ57" s="1254"/>
      <c r="BK57" s="1254"/>
      <c r="BL57" s="1254"/>
      <c r="BM57" s="1254"/>
      <c r="BN57" s="1254"/>
      <c r="BO57" s="1254"/>
      <c r="BP57" s="1255">
        <v>61</v>
      </c>
      <c r="BQ57" s="1255"/>
      <c r="BR57" s="1255"/>
      <c r="BS57" s="1255"/>
      <c r="BT57" s="1255"/>
      <c r="BU57" s="1255"/>
      <c r="BV57" s="1255"/>
      <c r="BW57" s="1255"/>
      <c r="BX57" s="1255">
        <v>61.7</v>
      </c>
      <c r="BY57" s="1255"/>
      <c r="BZ57" s="1255"/>
      <c r="CA57" s="1255"/>
      <c r="CB57" s="1255"/>
      <c r="CC57" s="1255"/>
      <c r="CD57" s="1255"/>
      <c r="CE57" s="1255"/>
      <c r="CF57" s="1255">
        <v>62.5</v>
      </c>
      <c r="CG57" s="1255"/>
      <c r="CH57" s="1255"/>
      <c r="CI57" s="1255"/>
      <c r="CJ57" s="1255"/>
      <c r="CK57" s="1255"/>
      <c r="CL57" s="1255"/>
      <c r="CM57" s="1255"/>
      <c r="CN57" s="1255">
        <v>64.3</v>
      </c>
      <c r="CO57" s="1255"/>
      <c r="CP57" s="1255"/>
      <c r="CQ57" s="1255"/>
      <c r="CR57" s="1255"/>
      <c r="CS57" s="1255"/>
      <c r="CT57" s="1255"/>
      <c r="CU57" s="1255"/>
      <c r="CV57" s="1255">
        <v>64.7</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584</v>
      </c>
    </row>
    <row r="64" spans="1:109" x14ac:dyDescent="0.15">
      <c r="B64" s="1225"/>
      <c r="G64" s="1232"/>
      <c r="I64" s="1265"/>
      <c r="J64" s="1265"/>
      <c r="K64" s="1265"/>
      <c r="L64" s="1265"/>
      <c r="M64" s="1265"/>
      <c r="N64" s="1266"/>
      <c r="AM64" s="1232"/>
      <c r="AN64" s="1232" t="s">
        <v>577</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585</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579</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524</v>
      </c>
      <c r="BQ72" s="1250"/>
      <c r="BR72" s="1250"/>
      <c r="BS72" s="1250"/>
      <c r="BT72" s="1250"/>
      <c r="BU72" s="1250"/>
      <c r="BV72" s="1250"/>
      <c r="BW72" s="1250"/>
      <c r="BX72" s="1250" t="s">
        <v>525</v>
      </c>
      <c r="BY72" s="1250"/>
      <c r="BZ72" s="1250"/>
      <c r="CA72" s="1250"/>
      <c r="CB72" s="1250"/>
      <c r="CC72" s="1250"/>
      <c r="CD72" s="1250"/>
      <c r="CE72" s="1250"/>
      <c r="CF72" s="1250" t="s">
        <v>526</v>
      </c>
      <c r="CG72" s="1250"/>
      <c r="CH72" s="1250"/>
      <c r="CI72" s="1250"/>
      <c r="CJ72" s="1250"/>
      <c r="CK72" s="1250"/>
      <c r="CL72" s="1250"/>
      <c r="CM72" s="1250"/>
      <c r="CN72" s="1250" t="s">
        <v>527</v>
      </c>
      <c r="CO72" s="1250"/>
      <c r="CP72" s="1250"/>
      <c r="CQ72" s="1250"/>
      <c r="CR72" s="1250"/>
      <c r="CS72" s="1250"/>
      <c r="CT72" s="1250"/>
      <c r="CU72" s="1250"/>
      <c r="CV72" s="1250" t="s">
        <v>528</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580</v>
      </c>
      <c r="AO73" s="1254"/>
      <c r="AP73" s="1254"/>
      <c r="AQ73" s="1254"/>
      <c r="AR73" s="1254"/>
      <c r="AS73" s="1254"/>
      <c r="AT73" s="1254"/>
      <c r="AU73" s="1254"/>
      <c r="AV73" s="1254"/>
      <c r="AW73" s="1254"/>
      <c r="AX73" s="1254"/>
      <c r="AY73" s="1254"/>
      <c r="AZ73" s="1254"/>
      <c r="BA73" s="1254"/>
      <c r="BB73" s="1254" t="s">
        <v>581</v>
      </c>
      <c r="BC73" s="1254"/>
      <c r="BD73" s="1254"/>
      <c r="BE73" s="1254"/>
      <c r="BF73" s="1254"/>
      <c r="BG73" s="1254"/>
      <c r="BH73" s="1254"/>
      <c r="BI73" s="1254"/>
      <c r="BJ73" s="1254"/>
      <c r="BK73" s="1254"/>
      <c r="BL73" s="1254"/>
      <c r="BM73" s="1254"/>
      <c r="BN73" s="1254"/>
      <c r="BO73" s="1254"/>
      <c r="BP73" s="1255">
        <v>70.099999999999994</v>
      </c>
      <c r="BQ73" s="1255"/>
      <c r="BR73" s="1255"/>
      <c r="BS73" s="1255"/>
      <c r="BT73" s="1255"/>
      <c r="BU73" s="1255"/>
      <c r="BV73" s="1255"/>
      <c r="BW73" s="1255"/>
      <c r="BX73" s="1255">
        <v>63.6</v>
      </c>
      <c r="BY73" s="1255"/>
      <c r="BZ73" s="1255"/>
      <c r="CA73" s="1255"/>
      <c r="CB73" s="1255"/>
      <c r="CC73" s="1255"/>
      <c r="CD73" s="1255"/>
      <c r="CE73" s="1255"/>
      <c r="CF73" s="1255">
        <v>40.9</v>
      </c>
      <c r="CG73" s="1255"/>
      <c r="CH73" s="1255"/>
      <c r="CI73" s="1255"/>
      <c r="CJ73" s="1255"/>
      <c r="CK73" s="1255"/>
      <c r="CL73" s="1255"/>
      <c r="CM73" s="1255"/>
      <c r="CN73" s="1255">
        <v>29.8</v>
      </c>
      <c r="CO73" s="1255"/>
      <c r="CP73" s="1255"/>
      <c r="CQ73" s="1255"/>
      <c r="CR73" s="1255"/>
      <c r="CS73" s="1255"/>
      <c r="CT73" s="1255"/>
      <c r="CU73" s="1255"/>
      <c r="CV73" s="1255">
        <v>24.1</v>
      </c>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586</v>
      </c>
      <c r="BC75" s="1254"/>
      <c r="BD75" s="1254"/>
      <c r="BE75" s="1254"/>
      <c r="BF75" s="1254"/>
      <c r="BG75" s="1254"/>
      <c r="BH75" s="1254"/>
      <c r="BI75" s="1254"/>
      <c r="BJ75" s="1254"/>
      <c r="BK75" s="1254"/>
      <c r="BL75" s="1254"/>
      <c r="BM75" s="1254"/>
      <c r="BN75" s="1254"/>
      <c r="BO75" s="1254"/>
      <c r="BP75" s="1255">
        <v>6.8</v>
      </c>
      <c r="BQ75" s="1255"/>
      <c r="BR75" s="1255"/>
      <c r="BS75" s="1255"/>
      <c r="BT75" s="1255"/>
      <c r="BU75" s="1255"/>
      <c r="BV75" s="1255"/>
      <c r="BW75" s="1255"/>
      <c r="BX75" s="1255">
        <v>7.4</v>
      </c>
      <c r="BY75" s="1255"/>
      <c r="BZ75" s="1255"/>
      <c r="CA75" s="1255"/>
      <c r="CB75" s="1255"/>
      <c r="CC75" s="1255"/>
      <c r="CD75" s="1255"/>
      <c r="CE75" s="1255"/>
      <c r="CF75" s="1255">
        <v>8.4</v>
      </c>
      <c r="CG75" s="1255"/>
      <c r="CH75" s="1255"/>
      <c r="CI75" s="1255"/>
      <c r="CJ75" s="1255"/>
      <c r="CK75" s="1255"/>
      <c r="CL75" s="1255"/>
      <c r="CM75" s="1255"/>
      <c r="CN75" s="1255">
        <v>9.6</v>
      </c>
      <c r="CO75" s="1255"/>
      <c r="CP75" s="1255"/>
      <c r="CQ75" s="1255"/>
      <c r="CR75" s="1255"/>
      <c r="CS75" s="1255"/>
      <c r="CT75" s="1255"/>
      <c r="CU75" s="1255"/>
      <c r="CV75" s="1255">
        <v>10.1</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583</v>
      </c>
      <c r="AO77" s="1250"/>
      <c r="AP77" s="1250"/>
      <c r="AQ77" s="1250"/>
      <c r="AR77" s="1250"/>
      <c r="AS77" s="1250"/>
      <c r="AT77" s="1250"/>
      <c r="AU77" s="1250"/>
      <c r="AV77" s="1250"/>
      <c r="AW77" s="1250"/>
      <c r="AX77" s="1250"/>
      <c r="AY77" s="1250"/>
      <c r="AZ77" s="1250"/>
      <c r="BA77" s="1250"/>
      <c r="BB77" s="1254" t="s">
        <v>581</v>
      </c>
      <c r="BC77" s="1254"/>
      <c r="BD77" s="1254"/>
      <c r="BE77" s="1254"/>
      <c r="BF77" s="1254"/>
      <c r="BG77" s="1254"/>
      <c r="BH77" s="1254"/>
      <c r="BI77" s="1254"/>
      <c r="BJ77" s="1254"/>
      <c r="BK77" s="1254"/>
      <c r="BL77" s="1254"/>
      <c r="BM77" s="1254"/>
      <c r="BN77" s="1254"/>
      <c r="BO77" s="1254"/>
      <c r="BP77" s="1255">
        <v>49.1</v>
      </c>
      <c r="BQ77" s="1255"/>
      <c r="BR77" s="1255"/>
      <c r="BS77" s="1255"/>
      <c r="BT77" s="1255"/>
      <c r="BU77" s="1255"/>
      <c r="BV77" s="1255"/>
      <c r="BW77" s="1255"/>
      <c r="BX77" s="1255">
        <v>41.5</v>
      </c>
      <c r="BY77" s="1255"/>
      <c r="BZ77" s="1255"/>
      <c r="CA77" s="1255"/>
      <c r="CB77" s="1255"/>
      <c r="CC77" s="1255"/>
      <c r="CD77" s="1255"/>
      <c r="CE77" s="1255"/>
      <c r="CF77" s="1255">
        <v>25.2</v>
      </c>
      <c r="CG77" s="1255"/>
      <c r="CH77" s="1255"/>
      <c r="CI77" s="1255"/>
      <c r="CJ77" s="1255"/>
      <c r="CK77" s="1255"/>
      <c r="CL77" s="1255"/>
      <c r="CM77" s="1255"/>
      <c r="CN77" s="1255">
        <v>15.7</v>
      </c>
      <c r="CO77" s="1255"/>
      <c r="CP77" s="1255"/>
      <c r="CQ77" s="1255"/>
      <c r="CR77" s="1255"/>
      <c r="CS77" s="1255"/>
      <c r="CT77" s="1255"/>
      <c r="CU77" s="1255"/>
      <c r="CV77" s="1255">
        <v>10.199999999999999</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586</v>
      </c>
      <c r="BC79" s="1254"/>
      <c r="BD79" s="1254"/>
      <c r="BE79" s="1254"/>
      <c r="BF79" s="1254"/>
      <c r="BG79" s="1254"/>
      <c r="BH79" s="1254"/>
      <c r="BI79" s="1254"/>
      <c r="BJ79" s="1254"/>
      <c r="BK79" s="1254"/>
      <c r="BL79" s="1254"/>
      <c r="BM79" s="1254"/>
      <c r="BN79" s="1254"/>
      <c r="BO79" s="1254"/>
      <c r="BP79" s="1255">
        <v>9.5</v>
      </c>
      <c r="BQ79" s="1255"/>
      <c r="BR79" s="1255"/>
      <c r="BS79" s="1255"/>
      <c r="BT79" s="1255"/>
      <c r="BU79" s="1255"/>
      <c r="BV79" s="1255"/>
      <c r="BW79" s="1255"/>
      <c r="BX79" s="1255">
        <v>9.1999999999999993</v>
      </c>
      <c r="BY79" s="1255"/>
      <c r="BZ79" s="1255"/>
      <c r="CA79" s="1255"/>
      <c r="CB79" s="1255"/>
      <c r="CC79" s="1255"/>
      <c r="CD79" s="1255"/>
      <c r="CE79" s="1255"/>
      <c r="CF79" s="1255">
        <v>8.9</v>
      </c>
      <c r="CG79" s="1255"/>
      <c r="CH79" s="1255"/>
      <c r="CI79" s="1255"/>
      <c r="CJ79" s="1255"/>
      <c r="CK79" s="1255"/>
      <c r="CL79" s="1255"/>
      <c r="CM79" s="1255"/>
      <c r="CN79" s="1255">
        <v>8.9</v>
      </c>
      <c r="CO79" s="1255"/>
      <c r="CP79" s="1255"/>
      <c r="CQ79" s="1255"/>
      <c r="CR79" s="1255"/>
      <c r="CS79" s="1255"/>
      <c r="CT79" s="1255"/>
      <c r="CU79" s="1255"/>
      <c r="CV79" s="1255">
        <v>9</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5at0kwTlggMX/8pC90jCHw3EExerXmjrd3Bdgt39LIqn+p/rJ4eDYOZMDSsL62zhLThBw/6GZKhT6bI4BhT3/A==" saltValue="n4r0W/P8mDfPIv4vQSBll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50CF22-5D33-48CD-9D6B-9A3DA716AB3C}">
  <sheetPr>
    <pageSetUpPr fitToPage="1"/>
  </sheetPr>
  <dimension ref="A1:DR125"/>
  <sheetViews>
    <sheetView showGridLines="0" topLeftCell="A86" zoomScaleNormal="100" zoomScaleSheetLayoutView="70" workbookViewId="0">
      <selection activeCell="AN70" sqref="AN70"/>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6bL0l5sAmBhntyKPE5dJqSSITsYZe4TQoGGYWEnhZJXv+yRh4621eXGPWcxIB4ggbuH313n57kUD9F/ux6hIlQ==" saltValue="HTc5ux4EUQ4/BBy2l5GWqg=="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0E5C04-3DEE-4D36-BC7D-3376BBC1E53F}">
  <sheetPr>
    <pageSetUpPr fitToPage="1"/>
  </sheetPr>
  <dimension ref="A1:DR125"/>
  <sheetViews>
    <sheetView showGridLines="0" tabSelected="1" topLeftCell="B60" zoomScaleNormal="100" zoomScaleSheetLayoutView="55" workbookViewId="0">
      <selection activeCell="AN70" sqref="AN70"/>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eAPR5BjCuG3hQy5rCKjikn3U2hlWdI32Qhoam+ysOTjDB/sTarGdCdpLpMeimG0RCvIF3fTUqvF+tXNu2W5M+g==" saltValue="WKZHSYu3fjB8d9Lg+9jZIw=="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523</v>
      </c>
      <c r="G2" s="151"/>
      <c r="H2" s="152"/>
    </row>
    <row r="3" spans="1:8" x14ac:dyDescent="0.15">
      <c r="A3" s="148" t="s">
        <v>516</v>
      </c>
      <c r="B3" s="153"/>
      <c r="C3" s="154"/>
      <c r="D3" s="155">
        <v>101303</v>
      </c>
      <c r="E3" s="156"/>
      <c r="F3" s="157">
        <v>94081</v>
      </c>
      <c r="G3" s="158"/>
      <c r="H3" s="159"/>
    </row>
    <row r="4" spans="1:8" x14ac:dyDescent="0.15">
      <c r="A4" s="160"/>
      <c r="B4" s="161"/>
      <c r="C4" s="162"/>
      <c r="D4" s="163">
        <v>42651</v>
      </c>
      <c r="E4" s="164"/>
      <c r="F4" s="165">
        <v>48949</v>
      </c>
      <c r="G4" s="166"/>
      <c r="H4" s="167"/>
    </row>
    <row r="5" spans="1:8" x14ac:dyDescent="0.15">
      <c r="A5" s="148" t="s">
        <v>518</v>
      </c>
      <c r="B5" s="153"/>
      <c r="C5" s="154"/>
      <c r="D5" s="155">
        <v>33526</v>
      </c>
      <c r="E5" s="156"/>
      <c r="F5" s="157">
        <v>92632</v>
      </c>
      <c r="G5" s="158"/>
      <c r="H5" s="159"/>
    </row>
    <row r="6" spans="1:8" x14ac:dyDescent="0.15">
      <c r="A6" s="160"/>
      <c r="B6" s="161"/>
      <c r="C6" s="162"/>
      <c r="D6" s="163">
        <v>12392</v>
      </c>
      <c r="E6" s="164"/>
      <c r="F6" s="165">
        <v>47978</v>
      </c>
      <c r="G6" s="166"/>
      <c r="H6" s="167"/>
    </row>
    <row r="7" spans="1:8" x14ac:dyDescent="0.15">
      <c r="A7" s="148" t="s">
        <v>519</v>
      </c>
      <c r="B7" s="153"/>
      <c r="C7" s="154"/>
      <c r="D7" s="155">
        <v>64185</v>
      </c>
      <c r="E7" s="156"/>
      <c r="F7" s="157">
        <v>96469</v>
      </c>
      <c r="G7" s="158"/>
      <c r="H7" s="159"/>
    </row>
    <row r="8" spans="1:8" x14ac:dyDescent="0.15">
      <c r="A8" s="160"/>
      <c r="B8" s="161"/>
      <c r="C8" s="162"/>
      <c r="D8" s="163">
        <v>26066</v>
      </c>
      <c r="E8" s="164"/>
      <c r="F8" s="165">
        <v>49775</v>
      </c>
      <c r="G8" s="166"/>
      <c r="H8" s="167"/>
    </row>
    <row r="9" spans="1:8" x14ac:dyDescent="0.15">
      <c r="A9" s="148" t="s">
        <v>520</v>
      </c>
      <c r="B9" s="153"/>
      <c r="C9" s="154"/>
      <c r="D9" s="155">
        <v>38329</v>
      </c>
      <c r="E9" s="156"/>
      <c r="F9" s="157">
        <v>85743</v>
      </c>
      <c r="G9" s="158"/>
      <c r="H9" s="159"/>
    </row>
    <row r="10" spans="1:8" x14ac:dyDescent="0.15">
      <c r="A10" s="160"/>
      <c r="B10" s="161"/>
      <c r="C10" s="162"/>
      <c r="D10" s="163">
        <v>18380</v>
      </c>
      <c r="E10" s="164"/>
      <c r="F10" s="165">
        <v>45231</v>
      </c>
      <c r="G10" s="166"/>
      <c r="H10" s="167"/>
    </row>
    <row r="11" spans="1:8" x14ac:dyDescent="0.15">
      <c r="A11" s="148" t="s">
        <v>521</v>
      </c>
      <c r="B11" s="153"/>
      <c r="C11" s="154"/>
      <c r="D11" s="155">
        <v>42003</v>
      </c>
      <c r="E11" s="156"/>
      <c r="F11" s="157">
        <v>92509</v>
      </c>
      <c r="G11" s="158"/>
      <c r="H11" s="159"/>
    </row>
    <row r="12" spans="1:8" x14ac:dyDescent="0.15">
      <c r="A12" s="160"/>
      <c r="B12" s="161"/>
      <c r="C12" s="168"/>
      <c r="D12" s="163">
        <v>24368</v>
      </c>
      <c r="E12" s="164"/>
      <c r="F12" s="165">
        <v>52274</v>
      </c>
      <c r="G12" s="166"/>
      <c r="H12" s="167"/>
    </row>
    <row r="13" spans="1:8" x14ac:dyDescent="0.15">
      <c r="A13" s="148"/>
      <c r="B13" s="153"/>
      <c r="C13" s="169"/>
      <c r="D13" s="170">
        <v>55869</v>
      </c>
      <c r="E13" s="171"/>
      <c r="F13" s="172">
        <v>92287</v>
      </c>
      <c r="G13" s="173"/>
      <c r="H13" s="159"/>
    </row>
    <row r="14" spans="1:8" x14ac:dyDescent="0.15">
      <c r="A14" s="160"/>
      <c r="B14" s="161"/>
      <c r="C14" s="162"/>
      <c r="D14" s="163">
        <v>24771</v>
      </c>
      <c r="E14" s="164"/>
      <c r="F14" s="165">
        <v>48841</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5.6</v>
      </c>
      <c r="C19" s="174">
        <f>ROUND(VALUE(SUBSTITUTE(実質収支比率等に係る経年分析!G$48,"▲","-")),2)</f>
        <v>6.4</v>
      </c>
      <c r="D19" s="174">
        <f>ROUND(VALUE(SUBSTITUTE(実質収支比率等に係る経年分析!H$48,"▲","-")),2)</f>
        <v>7.47</v>
      </c>
      <c r="E19" s="174">
        <f>ROUND(VALUE(SUBSTITUTE(実質収支比率等に係る経年分析!I$48,"▲","-")),2)</f>
        <v>8.1999999999999993</v>
      </c>
      <c r="F19" s="174">
        <f>ROUND(VALUE(SUBSTITUTE(実質収支比率等に係る経年分析!J$48,"▲","-")),2)</f>
        <v>5.81</v>
      </c>
    </row>
    <row r="20" spans="1:11" x14ac:dyDescent="0.15">
      <c r="A20" s="174" t="s">
        <v>53</v>
      </c>
      <c r="B20" s="174">
        <f>ROUND(VALUE(SUBSTITUTE(実質収支比率等に係る経年分析!F$47,"▲","-")),2)</f>
        <v>10.51</v>
      </c>
      <c r="C20" s="174">
        <f>ROUND(VALUE(SUBSTITUTE(実質収支比率等に係る経年分析!G$47,"▲","-")),2)</f>
        <v>9.9600000000000009</v>
      </c>
      <c r="D20" s="174">
        <f>ROUND(VALUE(SUBSTITUTE(実質収支比率等に係る経年分析!H$47,"▲","-")),2)</f>
        <v>16.989999999999998</v>
      </c>
      <c r="E20" s="174">
        <f>ROUND(VALUE(SUBSTITUTE(実質収支比率等に係る経年分析!I$47,"▲","-")),2)</f>
        <v>22.25</v>
      </c>
      <c r="F20" s="174">
        <f>ROUND(VALUE(SUBSTITUTE(実質収支比率等に係る経年分析!J$47,"▲","-")),2)</f>
        <v>24.67</v>
      </c>
    </row>
    <row r="21" spans="1:11" x14ac:dyDescent="0.15">
      <c r="A21" s="174" t="s">
        <v>54</v>
      </c>
      <c r="B21" s="174">
        <f>IF(ISNUMBER(VALUE(SUBSTITUTE(実質収支比率等に係る経年分析!F$49,"▲","-"))),ROUND(VALUE(SUBSTITUTE(実質収支比率等に係る経年分析!F$49,"▲","-")),2),NA())</f>
        <v>1.4</v>
      </c>
      <c r="C21" s="174">
        <f>IF(ISNUMBER(VALUE(SUBSTITUTE(実質収支比率等に係る経年分析!G$49,"▲","-"))),ROUND(VALUE(SUBSTITUTE(実質収支比率等に係る経年分析!G$49,"▲","-")),2),NA())</f>
        <v>-2.02</v>
      </c>
      <c r="D21" s="174">
        <f>IF(ISNUMBER(VALUE(SUBSTITUTE(実質収支比率等に係る経年分析!H$49,"▲","-"))),ROUND(VALUE(SUBSTITUTE(実質収支比率等に係る経年分析!H$49,"▲","-")),2),NA())</f>
        <v>5.91</v>
      </c>
      <c r="E21" s="174">
        <f>IF(ISNUMBER(VALUE(SUBSTITUTE(実質収支比率等に係る経年分析!I$49,"▲","-"))),ROUND(VALUE(SUBSTITUTE(実質収支比率等に係る経年分析!I$49,"▲","-")),2),NA())</f>
        <v>2.12</v>
      </c>
      <c r="F21" s="174">
        <f>IF(ISNUMBER(VALUE(SUBSTITUTE(実質収支比率等に係る経年分析!J$49,"▲","-"))),ROUND(VALUE(SUBSTITUTE(実質収支比率等に係る経年分析!J$49,"▲","-")),2),NA())</f>
        <v>4.5599999999999996</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0.09</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0.05</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0.04</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0.02</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f>IF(ROUND(VALUE(SUBSTITUTE(連結実質赤字比率に係る赤字・黒字の構成分析!F$42,"▲", "-")), 2) &lt; 0, ABS(ROUND(VALUE(SUBSTITUTE(連結実質赤字比率に係る赤字・黒字の構成分析!F$42,"▲", "-")), 2)), NA())</f>
        <v>0.06</v>
      </c>
      <c r="C28" s="175" t="e">
        <f>IF(ROUND(VALUE(SUBSTITUTE(連結実質赤字比率に係る赤字・黒字の構成分析!F$42,"▲", "-")), 2) &gt;= 0, ABS(ROUND(VALUE(SUBSTITUTE(連結実質赤字比率に係る赤字・黒字の構成分析!F$42,"▲", "-")), 2)), NA())</f>
        <v>#N/A</v>
      </c>
      <c r="D28" s="175">
        <f>IF(ROUND(VALUE(SUBSTITUTE(連結実質赤字比率に係る赤字・黒字の構成分析!G$42,"▲", "-")), 2) &lt; 0, ABS(ROUND(VALUE(SUBSTITUTE(連結実質赤字比率に係る赤字・黒字の構成分析!G$42,"▲", "-")), 2)), NA())</f>
        <v>0.05</v>
      </c>
      <c r="E28" s="175" t="e">
        <f>IF(ROUND(VALUE(SUBSTITUTE(連結実質赤字比率に係る赤字・黒字の構成分析!G$42,"▲", "-")), 2) &gt;= 0, ABS(ROUND(VALUE(SUBSTITUTE(連結実質赤字比率に係る赤字・黒字の構成分析!G$42,"▲", "-")), 2)), NA())</f>
        <v>#N/A</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東御市介護保険特別会計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0.66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0.79</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0.26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0.7</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0.16</v>
      </c>
    </row>
    <row r="31" spans="1:11" x14ac:dyDescent="0.15">
      <c r="A31" s="175" t="str">
        <f>IF(連結実質赤字比率に係る赤字・黒字の構成分析!C$39="",NA(),連結実質赤字比率に係る赤字・黒字の構成分析!C$39)</f>
        <v>東御市後期高齢者医療特別会計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0.14000000000000001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0.18</v>
      </c>
    </row>
    <row r="32" spans="1:11" x14ac:dyDescent="0.15">
      <c r="A32" s="175" t="str">
        <f>IF(連結実質赤字比率に係る赤字・黒字の構成分析!C$38="",NA(),連結実質赤字比率に係る赤字・黒字の構成分析!C$38)</f>
        <v>東御市国民健康保険特別会計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1.07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1.17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22.94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0.49</v>
      </c>
    </row>
    <row r="33" spans="1:16" x14ac:dyDescent="0.15">
      <c r="A33" s="175" t="str">
        <f>IF(連結実質赤字比率に係る赤字・黒字の構成分析!C$37="",NA(),連結実質赤字比率に係る赤字・黒字の構成分析!C$37)</f>
        <v>東御市病院事業会計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1.58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1.04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1.75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2.2200000000000002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1.07</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5.59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6.4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7.41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8.16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5.8</v>
      </c>
    </row>
    <row r="35" spans="1:16" x14ac:dyDescent="0.15">
      <c r="A35" s="175" t="str">
        <f>IF(連結実質赤字比率に係る赤字・黒字の構成分析!C$35="",NA(),連結実質赤字比率に係る赤字・黒字の構成分析!C$35)</f>
        <v>東御市水道事業会計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6.06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6.56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6.77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7.31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8.3800000000000008</v>
      </c>
    </row>
    <row r="36" spans="1:16" x14ac:dyDescent="0.15">
      <c r="A36" s="175" t="str">
        <f>IF(連結実質赤字比率に係る赤字・黒字の構成分析!C$34="",NA(),連結実質赤字比率に係る赤字・黒字の構成分析!C$34)</f>
        <v>東御市下水道事業会計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8.65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9.4700000000000006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9.41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10.48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11.02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1921</v>
      </c>
      <c r="E42" s="176"/>
      <c r="F42" s="176"/>
      <c r="G42" s="176">
        <f>'実質公債費比率（分子）の構造'!L$52</f>
        <v>1833</v>
      </c>
      <c r="H42" s="176"/>
      <c r="I42" s="176"/>
      <c r="J42" s="176">
        <f>'実質公債費比率（分子）の構造'!M$52</f>
        <v>1807</v>
      </c>
      <c r="K42" s="176"/>
      <c r="L42" s="176"/>
      <c r="M42" s="176">
        <f>'実質公債費比率（分子）の構造'!N$52</f>
        <v>1727</v>
      </c>
      <c r="N42" s="176"/>
      <c r="O42" s="176"/>
      <c r="P42" s="176">
        <f>'実質公債費比率（分子）の構造'!O$52</f>
        <v>1699</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0</v>
      </c>
      <c r="C44" s="176"/>
      <c r="D44" s="176"/>
      <c r="E44" s="176">
        <f>'実質公債費比率（分子）の構造'!L$50</f>
        <v>0</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67</v>
      </c>
      <c r="C45" s="176"/>
      <c r="D45" s="176"/>
      <c r="E45" s="176">
        <f>'実質公債費比率（分子）の構造'!L$49</f>
        <v>67</v>
      </c>
      <c r="F45" s="176"/>
      <c r="G45" s="176"/>
      <c r="H45" s="176">
        <f>'実質公債費比率（分子）の構造'!M$49</f>
        <v>72</v>
      </c>
      <c r="I45" s="176"/>
      <c r="J45" s="176"/>
      <c r="K45" s="176">
        <f>'実質公債費比率（分子）の構造'!N$49</f>
        <v>74</v>
      </c>
      <c r="L45" s="176"/>
      <c r="M45" s="176"/>
      <c r="N45" s="176">
        <f>'実質公債費比率（分子）の構造'!O$49</f>
        <v>73</v>
      </c>
      <c r="O45" s="176"/>
      <c r="P45" s="176"/>
    </row>
    <row r="46" spans="1:16" x14ac:dyDescent="0.15">
      <c r="A46" s="176" t="s">
        <v>64</v>
      </c>
      <c r="B46" s="176">
        <f>'実質公債費比率（分子）の構造'!K$48</f>
        <v>641</v>
      </c>
      <c r="C46" s="176"/>
      <c r="D46" s="176"/>
      <c r="E46" s="176">
        <f>'実質公債費比率（分子）の構造'!L$48</f>
        <v>617</v>
      </c>
      <c r="F46" s="176"/>
      <c r="G46" s="176"/>
      <c r="H46" s="176">
        <f>'実質公債費比率（分子）の構造'!M$48</f>
        <v>582</v>
      </c>
      <c r="I46" s="176"/>
      <c r="J46" s="176"/>
      <c r="K46" s="176">
        <f>'実質公債費比率（分子）の構造'!N$48</f>
        <v>560</v>
      </c>
      <c r="L46" s="176"/>
      <c r="M46" s="176"/>
      <c r="N46" s="176">
        <f>'実質公債費比率（分子）の構造'!O$48</f>
        <v>559</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1714</v>
      </c>
      <c r="C49" s="176"/>
      <c r="D49" s="176"/>
      <c r="E49" s="176">
        <f>'実質公債費比率（分子）の構造'!L$45</f>
        <v>1757</v>
      </c>
      <c r="F49" s="176"/>
      <c r="G49" s="176"/>
      <c r="H49" s="176">
        <f>'実質公債費比率（分子）の構造'!M$45</f>
        <v>1945</v>
      </c>
      <c r="I49" s="176"/>
      <c r="J49" s="176"/>
      <c r="K49" s="176">
        <f>'実質公債費比率（分子）の構造'!N$45</f>
        <v>1902</v>
      </c>
      <c r="L49" s="176"/>
      <c r="M49" s="176"/>
      <c r="N49" s="176">
        <f>'実質公債費比率（分子）の構造'!O$45</f>
        <v>1831</v>
      </c>
      <c r="O49" s="176"/>
      <c r="P49" s="176"/>
    </row>
    <row r="50" spans="1:16" x14ac:dyDescent="0.15">
      <c r="A50" s="176" t="s">
        <v>67</v>
      </c>
      <c r="B50" s="176" t="e">
        <f>NA()</f>
        <v>#N/A</v>
      </c>
      <c r="C50" s="176">
        <f>IF(ISNUMBER('実質公債費比率（分子）の構造'!K$53),'実質公債費比率（分子）の構造'!K$53,NA())</f>
        <v>501</v>
      </c>
      <c r="D50" s="176" t="e">
        <f>NA()</f>
        <v>#N/A</v>
      </c>
      <c r="E50" s="176" t="e">
        <f>NA()</f>
        <v>#N/A</v>
      </c>
      <c r="F50" s="176">
        <f>IF(ISNUMBER('実質公債費比率（分子）の構造'!L$53),'実質公債費比率（分子）の構造'!L$53,NA())</f>
        <v>608</v>
      </c>
      <c r="G50" s="176" t="e">
        <f>NA()</f>
        <v>#N/A</v>
      </c>
      <c r="H50" s="176" t="e">
        <f>NA()</f>
        <v>#N/A</v>
      </c>
      <c r="I50" s="176">
        <f>IF(ISNUMBER('実質公債費比率（分子）の構造'!M$53),'実質公債費比率（分子）の構造'!M$53,NA())</f>
        <v>792</v>
      </c>
      <c r="J50" s="176" t="e">
        <f>NA()</f>
        <v>#N/A</v>
      </c>
      <c r="K50" s="176" t="e">
        <f>NA()</f>
        <v>#N/A</v>
      </c>
      <c r="L50" s="176">
        <f>IF(ISNUMBER('実質公債費比率（分子）の構造'!N$53),'実質公債費比率（分子）の構造'!N$53,NA())</f>
        <v>809</v>
      </c>
      <c r="M50" s="176" t="e">
        <f>NA()</f>
        <v>#N/A</v>
      </c>
      <c r="N50" s="176" t="e">
        <f>NA()</f>
        <v>#N/A</v>
      </c>
      <c r="O50" s="176">
        <f>IF(ISNUMBER('実質公債費比率（分子）の構造'!O$53),'実質公債費比率（分子）の構造'!O$53,NA())</f>
        <v>764</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16279</v>
      </c>
      <c r="E56" s="175"/>
      <c r="F56" s="175"/>
      <c r="G56" s="175">
        <f>'将来負担比率（分子）の構造'!J$52</f>
        <v>15887</v>
      </c>
      <c r="H56" s="175"/>
      <c r="I56" s="175"/>
      <c r="J56" s="175">
        <f>'将来負担比率（分子）の構造'!K$52</f>
        <v>15320</v>
      </c>
      <c r="K56" s="175"/>
      <c r="L56" s="175"/>
      <c r="M56" s="175">
        <f>'将来負担比率（分子）の構造'!L$52</f>
        <v>14409</v>
      </c>
      <c r="N56" s="175"/>
      <c r="O56" s="175"/>
      <c r="P56" s="175">
        <f>'将来負担比率（分子）の構造'!M$52</f>
        <v>13268</v>
      </c>
    </row>
    <row r="57" spans="1:16" x14ac:dyDescent="0.15">
      <c r="A57" s="175" t="s">
        <v>42</v>
      </c>
      <c r="B57" s="175"/>
      <c r="C57" s="175"/>
      <c r="D57" s="175">
        <f>'将来負担比率（分子）の構造'!I$51</f>
        <v>1398</v>
      </c>
      <c r="E57" s="175"/>
      <c r="F57" s="175"/>
      <c r="G57" s="175">
        <f>'将来負担比率（分子）の構造'!J$51</f>
        <v>1488</v>
      </c>
      <c r="H57" s="175"/>
      <c r="I57" s="175"/>
      <c r="J57" s="175">
        <f>'将来負担比率（分子）の構造'!K$51</f>
        <v>1549</v>
      </c>
      <c r="K57" s="175"/>
      <c r="L57" s="175"/>
      <c r="M57" s="175">
        <f>'将来負担比率（分子）の構造'!L$51</f>
        <v>1626</v>
      </c>
      <c r="N57" s="175"/>
      <c r="O57" s="175"/>
      <c r="P57" s="175">
        <f>'将来負担比率（分子）の構造'!M$51</f>
        <v>1589</v>
      </c>
    </row>
    <row r="58" spans="1:16" x14ac:dyDescent="0.15">
      <c r="A58" s="175" t="s">
        <v>41</v>
      </c>
      <c r="B58" s="175"/>
      <c r="C58" s="175"/>
      <c r="D58" s="175">
        <f>'将来負担比率（分子）の構造'!I$50</f>
        <v>3704</v>
      </c>
      <c r="E58" s="175"/>
      <c r="F58" s="175"/>
      <c r="G58" s="175">
        <f>'将来負担比率（分子）の構造'!J$50</f>
        <v>3797</v>
      </c>
      <c r="H58" s="175"/>
      <c r="I58" s="175"/>
      <c r="J58" s="175">
        <f>'将来負担比率（分子）の構造'!K$50</f>
        <v>4773</v>
      </c>
      <c r="K58" s="175"/>
      <c r="L58" s="175"/>
      <c r="M58" s="175">
        <f>'将来負担比率（分子）の構造'!L$50</f>
        <v>5187</v>
      </c>
      <c r="N58" s="175"/>
      <c r="O58" s="175"/>
      <c r="P58" s="175">
        <f>'将来負担比率（分子）の構造'!M$50</f>
        <v>4834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1639</v>
      </c>
      <c r="C62" s="175"/>
      <c r="D62" s="175"/>
      <c r="E62" s="175">
        <f>'将来負担比率（分子）の構造'!J$45</f>
        <v>1603</v>
      </c>
      <c r="F62" s="175"/>
      <c r="G62" s="175"/>
      <c r="H62" s="175">
        <f>'将来負担比率（分子）の構造'!K$45</f>
        <v>1541</v>
      </c>
      <c r="I62" s="175"/>
      <c r="J62" s="175"/>
      <c r="K62" s="175">
        <f>'将来負担比率（分子）の構造'!L$45</f>
        <v>1532</v>
      </c>
      <c r="L62" s="175"/>
      <c r="M62" s="175"/>
      <c r="N62" s="175">
        <f>'将来負担比率（分子）の構造'!M$45</f>
        <v>1551</v>
      </c>
      <c r="O62" s="175"/>
      <c r="P62" s="175"/>
    </row>
    <row r="63" spans="1:16" x14ac:dyDescent="0.15">
      <c r="A63" s="175" t="s">
        <v>34</v>
      </c>
      <c r="B63" s="175">
        <f>'将来負担比率（分子）の構造'!I$44</f>
        <v>473</v>
      </c>
      <c r="C63" s="175"/>
      <c r="D63" s="175"/>
      <c r="E63" s="175">
        <f>'将来負担比率（分子）の構造'!J$44</f>
        <v>431</v>
      </c>
      <c r="F63" s="175"/>
      <c r="G63" s="175"/>
      <c r="H63" s="175">
        <f>'将来負担比率（分子）の構造'!K$44</f>
        <v>363</v>
      </c>
      <c r="I63" s="175"/>
      <c r="J63" s="175"/>
      <c r="K63" s="175">
        <f>'将来負担比率（分子）の構造'!L$44</f>
        <v>328</v>
      </c>
      <c r="L63" s="175"/>
      <c r="M63" s="175"/>
      <c r="N63" s="175">
        <f>'将来負担比率（分子）の構造'!M$44</f>
        <v>300</v>
      </c>
      <c r="O63" s="175"/>
      <c r="P63" s="175"/>
    </row>
    <row r="64" spans="1:16" x14ac:dyDescent="0.15">
      <c r="A64" s="175" t="s">
        <v>33</v>
      </c>
      <c r="B64" s="175">
        <f>'将来負担比率（分子）の構造'!I$43</f>
        <v>4346</v>
      </c>
      <c r="C64" s="175"/>
      <c r="D64" s="175"/>
      <c r="E64" s="175">
        <f>'将来負担比率（分子）の構造'!J$43</f>
        <v>4429</v>
      </c>
      <c r="F64" s="175"/>
      <c r="G64" s="175"/>
      <c r="H64" s="175">
        <f>'将来負担比率（分子）の構造'!K$43</f>
        <v>3867</v>
      </c>
      <c r="I64" s="175"/>
      <c r="J64" s="175"/>
      <c r="K64" s="175">
        <f>'将来負担比率（分子）の構造'!L$43</f>
        <v>3694</v>
      </c>
      <c r="L64" s="175"/>
      <c r="M64" s="175"/>
      <c r="N64" s="175">
        <f>'将来負担比率（分子）の構造'!M$43</f>
        <v>3691</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19883</v>
      </c>
      <c r="C66" s="175"/>
      <c r="D66" s="175"/>
      <c r="E66" s="175">
        <f>'将来負担比率（分子）の構造'!J$41</f>
        <v>19436</v>
      </c>
      <c r="F66" s="175"/>
      <c r="G66" s="175"/>
      <c r="H66" s="175">
        <f>'将来負担比率（分子）の構造'!K$41</f>
        <v>19095</v>
      </c>
      <c r="I66" s="175"/>
      <c r="J66" s="175"/>
      <c r="K66" s="175">
        <f>'将来負担比率（分子）の構造'!L$41</f>
        <v>17958</v>
      </c>
      <c r="L66" s="175"/>
      <c r="M66" s="175"/>
      <c r="N66" s="175">
        <f>'将来負担比率（分子）の構造'!M$41</f>
        <v>16047</v>
      </c>
      <c r="O66" s="175"/>
      <c r="P66" s="175"/>
    </row>
    <row r="67" spans="1:16" x14ac:dyDescent="0.15">
      <c r="A67" s="175" t="s">
        <v>71</v>
      </c>
      <c r="B67" s="175" t="e">
        <f>NA()</f>
        <v>#N/A</v>
      </c>
      <c r="C67" s="175">
        <f>IF(ISNUMBER('将来負担比率（分子）の構造'!I$53), IF('将来負担比率（分子）の構造'!I$53 &lt; 0, 0, '将来負担比率（分子）の構造'!I$53), NA())</f>
        <v>4960</v>
      </c>
      <c r="D67" s="175" t="e">
        <f>NA()</f>
        <v>#N/A</v>
      </c>
      <c r="E67" s="175" t="e">
        <f>NA()</f>
        <v>#N/A</v>
      </c>
      <c r="F67" s="175">
        <f>IF(ISNUMBER('将来負担比率（分子）の構造'!J$53), IF('将来負担比率（分子）の構造'!J$53 &lt; 0, 0, '将来負担比率（分子）の構造'!J$53), NA())</f>
        <v>4728</v>
      </c>
      <c r="G67" s="175" t="e">
        <f>NA()</f>
        <v>#N/A</v>
      </c>
      <c r="H67" s="175" t="e">
        <f>NA()</f>
        <v>#N/A</v>
      </c>
      <c r="I67" s="175">
        <f>IF(ISNUMBER('将来負担比率（分子）の構造'!K$53), IF('将来負担比率（分子）の構造'!K$53 &lt; 0, 0, '将来負担比率（分子）の構造'!K$53), NA())</f>
        <v>3225</v>
      </c>
      <c r="J67" s="175" t="e">
        <f>NA()</f>
        <v>#N/A</v>
      </c>
      <c r="K67" s="175" t="e">
        <f>NA()</f>
        <v>#N/A</v>
      </c>
      <c r="L67" s="175">
        <f>IF(ISNUMBER('将来負担比率（分子）の構造'!L$53), IF('将来負担比率（分子）の構造'!L$53 &lt; 0, 0, '将来負担比率（分子）の構造'!L$53), NA())</f>
        <v>2290</v>
      </c>
      <c r="M67" s="175" t="e">
        <f>NA()</f>
        <v>#N/A</v>
      </c>
      <c r="N67" s="175" t="e">
        <f>NA()</f>
        <v>#N/A</v>
      </c>
      <c r="O67" s="175">
        <f>IF(ISNUMBER('将来負担比率（分子）の構造'!M$53), IF('将来負担比率（分子）の構造'!M$53 &lt; 0, 0, '将来負担比率（分子）の構造'!M$53), NA())</f>
        <v>1898</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1608</v>
      </c>
      <c r="C72" s="179">
        <f>基金残高に係る経年分析!G55</f>
        <v>2055</v>
      </c>
      <c r="D72" s="179">
        <f>基金残高に係る経年分析!H55</f>
        <v>2314</v>
      </c>
    </row>
    <row r="73" spans="1:16" x14ac:dyDescent="0.15">
      <c r="A73" s="178" t="s">
        <v>74</v>
      </c>
      <c r="B73" s="179">
        <f>基金残高に係る経年分析!F56</f>
        <v>524</v>
      </c>
      <c r="C73" s="179">
        <f>基金残高に係る経年分析!G56</f>
        <v>495</v>
      </c>
      <c r="D73" s="179">
        <f>基金残高に係る経年分析!H56</f>
        <v>306</v>
      </c>
    </row>
    <row r="74" spans="1:16" x14ac:dyDescent="0.15">
      <c r="A74" s="178" t="s">
        <v>75</v>
      </c>
      <c r="B74" s="179">
        <f>基金残高に係る経年分析!F57</f>
        <v>2532</v>
      </c>
      <c r="C74" s="179">
        <f>基金残高に係る経年分析!G57</f>
        <v>2355</v>
      </c>
      <c r="D74" s="179">
        <f>基金残高に係る経年分析!H57</f>
        <v>1810</v>
      </c>
    </row>
  </sheetData>
  <sheetProtection algorithmName="SHA-512" hashValue="qLlP+rFwtjj8JZscYVIaBLr1iJhic6HfntMggR0wLAmxwb8tv4fSqbfAh/sP9+Li25D0ERMTtJPgx1MpkZ34kA==" saltValue="hUPeCpXIKPSq6FFgsgdcg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AP24" sqref="AP24:BF24"/>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4198086</v>
      </c>
      <c r="S5" s="677"/>
      <c r="T5" s="677"/>
      <c r="U5" s="677"/>
      <c r="V5" s="677"/>
      <c r="W5" s="677"/>
      <c r="X5" s="677"/>
      <c r="Y5" s="702"/>
      <c r="Z5" s="715">
        <v>24.3</v>
      </c>
      <c r="AA5" s="715"/>
      <c r="AB5" s="715"/>
      <c r="AC5" s="715"/>
      <c r="AD5" s="716">
        <v>3977235</v>
      </c>
      <c r="AE5" s="716"/>
      <c r="AF5" s="716"/>
      <c r="AG5" s="716"/>
      <c r="AH5" s="716"/>
      <c r="AI5" s="716"/>
      <c r="AJ5" s="716"/>
      <c r="AK5" s="716"/>
      <c r="AL5" s="703">
        <v>42</v>
      </c>
      <c r="AM5" s="685"/>
      <c r="AN5" s="685"/>
      <c r="AO5" s="704"/>
      <c r="AP5" s="679" t="s">
        <v>216</v>
      </c>
      <c r="AQ5" s="680"/>
      <c r="AR5" s="680"/>
      <c r="AS5" s="680"/>
      <c r="AT5" s="680"/>
      <c r="AU5" s="680"/>
      <c r="AV5" s="680"/>
      <c r="AW5" s="680"/>
      <c r="AX5" s="680"/>
      <c r="AY5" s="680"/>
      <c r="AZ5" s="680"/>
      <c r="BA5" s="680"/>
      <c r="BB5" s="680"/>
      <c r="BC5" s="680"/>
      <c r="BD5" s="680"/>
      <c r="BE5" s="680"/>
      <c r="BF5" s="681"/>
      <c r="BG5" s="621">
        <v>3974146</v>
      </c>
      <c r="BH5" s="622"/>
      <c r="BI5" s="622"/>
      <c r="BJ5" s="622"/>
      <c r="BK5" s="622"/>
      <c r="BL5" s="622"/>
      <c r="BM5" s="622"/>
      <c r="BN5" s="623"/>
      <c r="BO5" s="659">
        <v>94.7</v>
      </c>
      <c r="BP5" s="659"/>
      <c r="BQ5" s="659"/>
      <c r="BR5" s="659"/>
      <c r="BS5" s="660" t="s">
        <v>122</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180348</v>
      </c>
      <c r="S6" s="622"/>
      <c r="T6" s="622"/>
      <c r="U6" s="622"/>
      <c r="V6" s="622"/>
      <c r="W6" s="622"/>
      <c r="X6" s="622"/>
      <c r="Y6" s="623"/>
      <c r="Z6" s="659">
        <v>1</v>
      </c>
      <c r="AA6" s="659"/>
      <c r="AB6" s="659"/>
      <c r="AC6" s="659"/>
      <c r="AD6" s="660">
        <v>180348</v>
      </c>
      <c r="AE6" s="660"/>
      <c r="AF6" s="660"/>
      <c r="AG6" s="660"/>
      <c r="AH6" s="660"/>
      <c r="AI6" s="660"/>
      <c r="AJ6" s="660"/>
      <c r="AK6" s="660"/>
      <c r="AL6" s="624">
        <v>1.9</v>
      </c>
      <c r="AM6" s="625"/>
      <c r="AN6" s="625"/>
      <c r="AO6" s="661"/>
      <c r="AP6" s="618" t="s">
        <v>221</v>
      </c>
      <c r="AQ6" s="619"/>
      <c r="AR6" s="619"/>
      <c r="AS6" s="619"/>
      <c r="AT6" s="619"/>
      <c r="AU6" s="619"/>
      <c r="AV6" s="619"/>
      <c r="AW6" s="619"/>
      <c r="AX6" s="619"/>
      <c r="AY6" s="619"/>
      <c r="AZ6" s="619"/>
      <c r="BA6" s="619"/>
      <c r="BB6" s="619"/>
      <c r="BC6" s="619"/>
      <c r="BD6" s="619"/>
      <c r="BE6" s="619"/>
      <c r="BF6" s="620"/>
      <c r="BG6" s="621">
        <v>3974146</v>
      </c>
      <c r="BH6" s="622"/>
      <c r="BI6" s="622"/>
      <c r="BJ6" s="622"/>
      <c r="BK6" s="622"/>
      <c r="BL6" s="622"/>
      <c r="BM6" s="622"/>
      <c r="BN6" s="623"/>
      <c r="BO6" s="659">
        <v>94.7</v>
      </c>
      <c r="BP6" s="659"/>
      <c r="BQ6" s="659"/>
      <c r="BR6" s="659"/>
      <c r="BS6" s="660" t="s">
        <v>122</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136901</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136901</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1094</v>
      </c>
      <c r="S7" s="622"/>
      <c r="T7" s="622"/>
      <c r="U7" s="622"/>
      <c r="V7" s="622"/>
      <c r="W7" s="622"/>
      <c r="X7" s="622"/>
      <c r="Y7" s="623"/>
      <c r="Z7" s="659">
        <v>0</v>
      </c>
      <c r="AA7" s="659"/>
      <c r="AB7" s="659"/>
      <c r="AC7" s="659"/>
      <c r="AD7" s="660">
        <v>1094</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1675644</v>
      </c>
      <c r="BH7" s="622"/>
      <c r="BI7" s="622"/>
      <c r="BJ7" s="622"/>
      <c r="BK7" s="622"/>
      <c r="BL7" s="622"/>
      <c r="BM7" s="622"/>
      <c r="BN7" s="623"/>
      <c r="BO7" s="659">
        <v>39.9</v>
      </c>
      <c r="BP7" s="659"/>
      <c r="BQ7" s="659"/>
      <c r="BR7" s="659"/>
      <c r="BS7" s="660" t="s">
        <v>122</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2397519</v>
      </c>
      <c r="CS7" s="622"/>
      <c r="CT7" s="622"/>
      <c r="CU7" s="622"/>
      <c r="CV7" s="622"/>
      <c r="CW7" s="622"/>
      <c r="CX7" s="622"/>
      <c r="CY7" s="623"/>
      <c r="CZ7" s="659">
        <v>14.4</v>
      </c>
      <c r="DA7" s="659"/>
      <c r="DB7" s="659"/>
      <c r="DC7" s="659"/>
      <c r="DD7" s="627">
        <v>73526</v>
      </c>
      <c r="DE7" s="622"/>
      <c r="DF7" s="622"/>
      <c r="DG7" s="622"/>
      <c r="DH7" s="622"/>
      <c r="DI7" s="622"/>
      <c r="DJ7" s="622"/>
      <c r="DK7" s="622"/>
      <c r="DL7" s="622"/>
      <c r="DM7" s="622"/>
      <c r="DN7" s="622"/>
      <c r="DO7" s="622"/>
      <c r="DP7" s="623"/>
      <c r="DQ7" s="627">
        <v>2070501</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20072</v>
      </c>
      <c r="S8" s="622"/>
      <c r="T8" s="622"/>
      <c r="U8" s="622"/>
      <c r="V8" s="622"/>
      <c r="W8" s="622"/>
      <c r="X8" s="622"/>
      <c r="Y8" s="623"/>
      <c r="Z8" s="659">
        <v>0.1</v>
      </c>
      <c r="AA8" s="659"/>
      <c r="AB8" s="659"/>
      <c r="AC8" s="659"/>
      <c r="AD8" s="660">
        <v>20072</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56575</v>
      </c>
      <c r="BH8" s="622"/>
      <c r="BI8" s="622"/>
      <c r="BJ8" s="622"/>
      <c r="BK8" s="622"/>
      <c r="BL8" s="622"/>
      <c r="BM8" s="622"/>
      <c r="BN8" s="623"/>
      <c r="BO8" s="659">
        <v>1.3</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5382838</v>
      </c>
      <c r="CS8" s="622"/>
      <c r="CT8" s="622"/>
      <c r="CU8" s="622"/>
      <c r="CV8" s="622"/>
      <c r="CW8" s="622"/>
      <c r="CX8" s="622"/>
      <c r="CY8" s="623"/>
      <c r="CZ8" s="659">
        <v>32.299999999999997</v>
      </c>
      <c r="DA8" s="659"/>
      <c r="DB8" s="659"/>
      <c r="DC8" s="659"/>
      <c r="DD8" s="627">
        <v>261272</v>
      </c>
      <c r="DE8" s="622"/>
      <c r="DF8" s="622"/>
      <c r="DG8" s="622"/>
      <c r="DH8" s="622"/>
      <c r="DI8" s="622"/>
      <c r="DJ8" s="622"/>
      <c r="DK8" s="622"/>
      <c r="DL8" s="622"/>
      <c r="DM8" s="622"/>
      <c r="DN8" s="622"/>
      <c r="DO8" s="622"/>
      <c r="DP8" s="623"/>
      <c r="DQ8" s="627">
        <v>3161769</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19992</v>
      </c>
      <c r="S9" s="622"/>
      <c r="T9" s="622"/>
      <c r="U9" s="622"/>
      <c r="V9" s="622"/>
      <c r="W9" s="622"/>
      <c r="X9" s="622"/>
      <c r="Y9" s="623"/>
      <c r="Z9" s="659">
        <v>0.1</v>
      </c>
      <c r="AA9" s="659"/>
      <c r="AB9" s="659"/>
      <c r="AC9" s="659"/>
      <c r="AD9" s="660">
        <v>19992</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1377168</v>
      </c>
      <c r="BH9" s="622"/>
      <c r="BI9" s="622"/>
      <c r="BJ9" s="622"/>
      <c r="BK9" s="622"/>
      <c r="BL9" s="622"/>
      <c r="BM9" s="622"/>
      <c r="BN9" s="623"/>
      <c r="BO9" s="659">
        <v>32.799999999999997</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1367895</v>
      </c>
      <c r="CS9" s="622"/>
      <c r="CT9" s="622"/>
      <c r="CU9" s="622"/>
      <c r="CV9" s="622"/>
      <c r="CW9" s="622"/>
      <c r="CX9" s="622"/>
      <c r="CY9" s="623"/>
      <c r="CZ9" s="659">
        <v>8.1999999999999993</v>
      </c>
      <c r="DA9" s="659"/>
      <c r="DB9" s="659"/>
      <c r="DC9" s="659"/>
      <c r="DD9" s="627">
        <v>9888</v>
      </c>
      <c r="DE9" s="622"/>
      <c r="DF9" s="622"/>
      <c r="DG9" s="622"/>
      <c r="DH9" s="622"/>
      <c r="DI9" s="622"/>
      <c r="DJ9" s="622"/>
      <c r="DK9" s="622"/>
      <c r="DL9" s="622"/>
      <c r="DM9" s="622"/>
      <c r="DN9" s="622"/>
      <c r="DO9" s="622"/>
      <c r="DP9" s="623"/>
      <c r="DQ9" s="627">
        <v>1154014</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94041</v>
      </c>
      <c r="BH10" s="622"/>
      <c r="BI10" s="622"/>
      <c r="BJ10" s="622"/>
      <c r="BK10" s="622"/>
      <c r="BL10" s="622"/>
      <c r="BM10" s="622"/>
      <c r="BN10" s="623"/>
      <c r="BO10" s="659">
        <v>2.2000000000000002</v>
      </c>
      <c r="BP10" s="659"/>
      <c r="BQ10" s="659"/>
      <c r="BR10" s="659"/>
      <c r="BS10" s="660" t="s">
        <v>122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783216</v>
      </c>
      <c r="S11" s="622"/>
      <c r="T11" s="622"/>
      <c r="U11" s="622"/>
      <c r="V11" s="622"/>
      <c r="W11" s="622"/>
      <c r="X11" s="622"/>
      <c r="Y11" s="623"/>
      <c r="Z11" s="624">
        <v>4.5</v>
      </c>
      <c r="AA11" s="625"/>
      <c r="AB11" s="625"/>
      <c r="AC11" s="626"/>
      <c r="AD11" s="627">
        <v>783216</v>
      </c>
      <c r="AE11" s="622"/>
      <c r="AF11" s="622"/>
      <c r="AG11" s="622"/>
      <c r="AH11" s="622"/>
      <c r="AI11" s="622"/>
      <c r="AJ11" s="622"/>
      <c r="AK11" s="623"/>
      <c r="AL11" s="624">
        <v>8.3000000000000007</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147860</v>
      </c>
      <c r="BH11" s="622"/>
      <c r="BI11" s="622"/>
      <c r="BJ11" s="622"/>
      <c r="BK11" s="622"/>
      <c r="BL11" s="622"/>
      <c r="BM11" s="622"/>
      <c r="BN11" s="623"/>
      <c r="BO11" s="659">
        <v>3.5</v>
      </c>
      <c r="BP11" s="659"/>
      <c r="BQ11" s="659"/>
      <c r="BR11" s="659"/>
      <c r="BS11" s="660" t="s">
        <v>122</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832156</v>
      </c>
      <c r="CS11" s="622"/>
      <c r="CT11" s="622"/>
      <c r="CU11" s="622"/>
      <c r="CV11" s="622"/>
      <c r="CW11" s="622"/>
      <c r="CX11" s="622"/>
      <c r="CY11" s="623"/>
      <c r="CZ11" s="659">
        <v>5</v>
      </c>
      <c r="DA11" s="659"/>
      <c r="DB11" s="659"/>
      <c r="DC11" s="659"/>
      <c r="DD11" s="627">
        <v>287304</v>
      </c>
      <c r="DE11" s="622"/>
      <c r="DF11" s="622"/>
      <c r="DG11" s="622"/>
      <c r="DH11" s="622"/>
      <c r="DI11" s="622"/>
      <c r="DJ11" s="622"/>
      <c r="DK11" s="622"/>
      <c r="DL11" s="622"/>
      <c r="DM11" s="622"/>
      <c r="DN11" s="622"/>
      <c r="DO11" s="622"/>
      <c r="DP11" s="623"/>
      <c r="DQ11" s="627">
        <v>350266</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9798</v>
      </c>
      <c r="S12" s="622"/>
      <c r="T12" s="622"/>
      <c r="U12" s="622"/>
      <c r="V12" s="622"/>
      <c r="W12" s="622"/>
      <c r="X12" s="622"/>
      <c r="Y12" s="623"/>
      <c r="Z12" s="659">
        <v>0.1</v>
      </c>
      <c r="AA12" s="659"/>
      <c r="AB12" s="659"/>
      <c r="AC12" s="659"/>
      <c r="AD12" s="660">
        <v>9798</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1955959</v>
      </c>
      <c r="BH12" s="622"/>
      <c r="BI12" s="622"/>
      <c r="BJ12" s="622"/>
      <c r="BK12" s="622"/>
      <c r="BL12" s="622"/>
      <c r="BM12" s="622"/>
      <c r="BN12" s="623"/>
      <c r="BO12" s="659">
        <v>46.6</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791422</v>
      </c>
      <c r="CS12" s="622"/>
      <c r="CT12" s="622"/>
      <c r="CU12" s="622"/>
      <c r="CV12" s="622"/>
      <c r="CW12" s="622"/>
      <c r="CX12" s="622"/>
      <c r="CY12" s="623"/>
      <c r="CZ12" s="659">
        <v>4.8</v>
      </c>
      <c r="DA12" s="659"/>
      <c r="DB12" s="659"/>
      <c r="DC12" s="659"/>
      <c r="DD12" s="627">
        <v>135809</v>
      </c>
      <c r="DE12" s="622"/>
      <c r="DF12" s="622"/>
      <c r="DG12" s="622"/>
      <c r="DH12" s="622"/>
      <c r="DI12" s="622"/>
      <c r="DJ12" s="622"/>
      <c r="DK12" s="622"/>
      <c r="DL12" s="622"/>
      <c r="DM12" s="622"/>
      <c r="DN12" s="622"/>
      <c r="DO12" s="622"/>
      <c r="DP12" s="623"/>
      <c r="DQ12" s="627">
        <v>365764</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1937735</v>
      </c>
      <c r="BH13" s="622"/>
      <c r="BI13" s="622"/>
      <c r="BJ13" s="622"/>
      <c r="BK13" s="622"/>
      <c r="BL13" s="622"/>
      <c r="BM13" s="622"/>
      <c r="BN13" s="623"/>
      <c r="BO13" s="659">
        <v>46.2</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1448926</v>
      </c>
      <c r="CS13" s="622"/>
      <c r="CT13" s="622"/>
      <c r="CU13" s="622"/>
      <c r="CV13" s="622"/>
      <c r="CW13" s="622"/>
      <c r="CX13" s="622"/>
      <c r="CY13" s="623"/>
      <c r="CZ13" s="659">
        <v>8.6999999999999993</v>
      </c>
      <c r="DA13" s="659"/>
      <c r="DB13" s="659"/>
      <c r="DC13" s="659"/>
      <c r="DD13" s="627">
        <v>315699</v>
      </c>
      <c r="DE13" s="622"/>
      <c r="DF13" s="622"/>
      <c r="DG13" s="622"/>
      <c r="DH13" s="622"/>
      <c r="DI13" s="622"/>
      <c r="DJ13" s="622"/>
      <c r="DK13" s="622"/>
      <c r="DL13" s="622"/>
      <c r="DM13" s="622"/>
      <c r="DN13" s="622"/>
      <c r="DO13" s="622"/>
      <c r="DP13" s="623"/>
      <c r="DQ13" s="627">
        <v>1074594</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385</v>
      </c>
      <c r="S14" s="622"/>
      <c r="T14" s="622"/>
      <c r="U14" s="622"/>
      <c r="V14" s="622"/>
      <c r="W14" s="622"/>
      <c r="X14" s="622"/>
      <c r="Y14" s="623"/>
      <c r="Z14" s="659">
        <v>0</v>
      </c>
      <c r="AA14" s="659"/>
      <c r="AB14" s="659"/>
      <c r="AC14" s="659"/>
      <c r="AD14" s="660">
        <v>385</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141151</v>
      </c>
      <c r="BH14" s="622"/>
      <c r="BI14" s="622"/>
      <c r="BJ14" s="622"/>
      <c r="BK14" s="622"/>
      <c r="BL14" s="622"/>
      <c r="BM14" s="622"/>
      <c r="BN14" s="623"/>
      <c r="BO14" s="659">
        <v>3.4</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560010</v>
      </c>
      <c r="CS14" s="622"/>
      <c r="CT14" s="622"/>
      <c r="CU14" s="622"/>
      <c r="CV14" s="622"/>
      <c r="CW14" s="622"/>
      <c r="CX14" s="622"/>
      <c r="CY14" s="623"/>
      <c r="CZ14" s="659">
        <v>3.4</v>
      </c>
      <c r="DA14" s="659"/>
      <c r="DB14" s="659"/>
      <c r="DC14" s="659"/>
      <c r="DD14" s="627">
        <v>10395</v>
      </c>
      <c r="DE14" s="622"/>
      <c r="DF14" s="622"/>
      <c r="DG14" s="622"/>
      <c r="DH14" s="622"/>
      <c r="DI14" s="622"/>
      <c r="DJ14" s="622"/>
      <c r="DK14" s="622"/>
      <c r="DL14" s="622"/>
      <c r="DM14" s="622"/>
      <c r="DN14" s="622"/>
      <c r="DO14" s="622"/>
      <c r="DP14" s="623"/>
      <c r="DQ14" s="627">
        <v>528585</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201392</v>
      </c>
      <c r="BH15" s="622"/>
      <c r="BI15" s="622"/>
      <c r="BJ15" s="622"/>
      <c r="BK15" s="622"/>
      <c r="BL15" s="622"/>
      <c r="BM15" s="622"/>
      <c r="BN15" s="623"/>
      <c r="BO15" s="659">
        <v>4.8</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1112739</v>
      </c>
      <c r="CS15" s="622"/>
      <c r="CT15" s="622"/>
      <c r="CU15" s="622"/>
      <c r="CV15" s="622"/>
      <c r="CW15" s="622"/>
      <c r="CX15" s="622"/>
      <c r="CY15" s="623"/>
      <c r="CZ15" s="659">
        <v>6.7</v>
      </c>
      <c r="DA15" s="659"/>
      <c r="DB15" s="659"/>
      <c r="DC15" s="659"/>
      <c r="DD15" s="627">
        <v>134934</v>
      </c>
      <c r="DE15" s="622"/>
      <c r="DF15" s="622"/>
      <c r="DG15" s="622"/>
      <c r="DH15" s="622"/>
      <c r="DI15" s="622"/>
      <c r="DJ15" s="622"/>
      <c r="DK15" s="622"/>
      <c r="DL15" s="622"/>
      <c r="DM15" s="622"/>
      <c r="DN15" s="622"/>
      <c r="DO15" s="622"/>
      <c r="DP15" s="623"/>
      <c r="DQ15" s="627">
        <v>878123</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14981</v>
      </c>
      <c r="S16" s="622"/>
      <c r="T16" s="622"/>
      <c r="U16" s="622"/>
      <c r="V16" s="622"/>
      <c r="W16" s="622"/>
      <c r="X16" s="622"/>
      <c r="Y16" s="623"/>
      <c r="Z16" s="659">
        <v>0.1</v>
      </c>
      <c r="AA16" s="659"/>
      <c r="AB16" s="659"/>
      <c r="AC16" s="659"/>
      <c r="AD16" s="660">
        <v>14981</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v>31283</v>
      </c>
      <c r="CS16" s="622"/>
      <c r="CT16" s="622"/>
      <c r="CU16" s="622"/>
      <c r="CV16" s="622"/>
      <c r="CW16" s="622"/>
      <c r="CX16" s="622"/>
      <c r="CY16" s="623"/>
      <c r="CZ16" s="659">
        <v>0.2</v>
      </c>
      <c r="DA16" s="659"/>
      <c r="DB16" s="659"/>
      <c r="DC16" s="659"/>
      <c r="DD16" s="627" t="s">
        <v>122</v>
      </c>
      <c r="DE16" s="622"/>
      <c r="DF16" s="622"/>
      <c r="DG16" s="622"/>
      <c r="DH16" s="622"/>
      <c r="DI16" s="622"/>
      <c r="DJ16" s="622"/>
      <c r="DK16" s="622"/>
      <c r="DL16" s="622"/>
      <c r="DM16" s="622"/>
      <c r="DN16" s="622"/>
      <c r="DO16" s="622"/>
      <c r="DP16" s="623"/>
      <c r="DQ16" s="627">
        <v>17383</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68110</v>
      </c>
      <c r="S17" s="622"/>
      <c r="T17" s="622"/>
      <c r="U17" s="622"/>
      <c r="V17" s="622"/>
      <c r="W17" s="622"/>
      <c r="X17" s="622"/>
      <c r="Y17" s="623"/>
      <c r="Z17" s="659">
        <v>0.4</v>
      </c>
      <c r="AA17" s="659"/>
      <c r="AB17" s="659"/>
      <c r="AC17" s="659"/>
      <c r="AD17" s="660">
        <v>68110</v>
      </c>
      <c r="AE17" s="660"/>
      <c r="AF17" s="660"/>
      <c r="AG17" s="660"/>
      <c r="AH17" s="660"/>
      <c r="AI17" s="660"/>
      <c r="AJ17" s="660"/>
      <c r="AK17" s="660"/>
      <c r="AL17" s="624">
        <v>0.7</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2588992</v>
      </c>
      <c r="CS17" s="622"/>
      <c r="CT17" s="622"/>
      <c r="CU17" s="622"/>
      <c r="CV17" s="622"/>
      <c r="CW17" s="622"/>
      <c r="CX17" s="622"/>
      <c r="CY17" s="623"/>
      <c r="CZ17" s="659">
        <v>15.5</v>
      </c>
      <c r="DA17" s="659"/>
      <c r="DB17" s="659"/>
      <c r="DC17" s="659"/>
      <c r="DD17" s="627" t="s">
        <v>122</v>
      </c>
      <c r="DE17" s="622"/>
      <c r="DF17" s="622"/>
      <c r="DG17" s="622"/>
      <c r="DH17" s="622"/>
      <c r="DI17" s="622"/>
      <c r="DJ17" s="622"/>
      <c r="DK17" s="622"/>
      <c r="DL17" s="622"/>
      <c r="DM17" s="622"/>
      <c r="DN17" s="622"/>
      <c r="DO17" s="622"/>
      <c r="DP17" s="623"/>
      <c r="DQ17" s="627">
        <v>1998783</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48651</v>
      </c>
      <c r="S18" s="622"/>
      <c r="T18" s="622"/>
      <c r="U18" s="622"/>
      <c r="V18" s="622"/>
      <c r="W18" s="622"/>
      <c r="X18" s="622"/>
      <c r="Y18" s="623"/>
      <c r="Z18" s="659">
        <v>0.3</v>
      </c>
      <c r="AA18" s="659"/>
      <c r="AB18" s="659"/>
      <c r="AC18" s="659"/>
      <c r="AD18" s="660">
        <v>48651</v>
      </c>
      <c r="AE18" s="660"/>
      <c r="AF18" s="660"/>
      <c r="AG18" s="660"/>
      <c r="AH18" s="660"/>
      <c r="AI18" s="660"/>
      <c r="AJ18" s="660"/>
      <c r="AK18" s="660"/>
      <c r="AL18" s="624">
        <v>0.5</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31753</v>
      </c>
      <c r="S19" s="622"/>
      <c r="T19" s="622"/>
      <c r="U19" s="622"/>
      <c r="V19" s="622"/>
      <c r="W19" s="622"/>
      <c r="X19" s="622"/>
      <c r="Y19" s="623"/>
      <c r="Z19" s="659">
        <v>0.2</v>
      </c>
      <c r="AA19" s="659"/>
      <c r="AB19" s="659"/>
      <c r="AC19" s="659"/>
      <c r="AD19" s="660">
        <v>31753</v>
      </c>
      <c r="AE19" s="660"/>
      <c r="AF19" s="660"/>
      <c r="AG19" s="660"/>
      <c r="AH19" s="660"/>
      <c r="AI19" s="660"/>
      <c r="AJ19" s="660"/>
      <c r="AK19" s="660"/>
      <c r="AL19" s="624">
        <v>0.3</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223940</v>
      </c>
      <c r="BH19" s="622"/>
      <c r="BI19" s="622"/>
      <c r="BJ19" s="622"/>
      <c r="BK19" s="622"/>
      <c r="BL19" s="622"/>
      <c r="BM19" s="622"/>
      <c r="BN19" s="623"/>
      <c r="BO19" s="659">
        <v>5.3</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16898</v>
      </c>
      <c r="S20" s="622"/>
      <c r="T20" s="622"/>
      <c r="U20" s="622"/>
      <c r="V20" s="622"/>
      <c r="W20" s="622"/>
      <c r="X20" s="622"/>
      <c r="Y20" s="623"/>
      <c r="Z20" s="659">
        <v>0.1</v>
      </c>
      <c r="AA20" s="659"/>
      <c r="AB20" s="659"/>
      <c r="AC20" s="659"/>
      <c r="AD20" s="660">
        <v>16898</v>
      </c>
      <c r="AE20" s="660"/>
      <c r="AF20" s="660"/>
      <c r="AG20" s="660"/>
      <c r="AH20" s="660"/>
      <c r="AI20" s="660"/>
      <c r="AJ20" s="660"/>
      <c r="AK20" s="660"/>
      <c r="AL20" s="624">
        <v>0.2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223940</v>
      </c>
      <c r="BH20" s="622"/>
      <c r="BI20" s="622"/>
      <c r="BJ20" s="622"/>
      <c r="BK20" s="622"/>
      <c r="BL20" s="622"/>
      <c r="BM20" s="622"/>
      <c r="BN20" s="623"/>
      <c r="BO20" s="659">
        <v>5.3</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16650681</v>
      </c>
      <c r="CS20" s="622"/>
      <c r="CT20" s="622"/>
      <c r="CU20" s="622"/>
      <c r="CV20" s="622"/>
      <c r="CW20" s="622"/>
      <c r="CX20" s="622"/>
      <c r="CY20" s="623"/>
      <c r="CZ20" s="659">
        <v>100</v>
      </c>
      <c r="DA20" s="659"/>
      <c r="DB20" s="659"/>
      <c r="DC20" s="659"/>
      <c r="DD20" s="627">
        <v>1228827</v>
      </c>
      <c r="DE20" s="622"/>
      <c r="DF20" s="622"/>
      <c r="DG20" s="622"/>
      <c r="DH20" s="622"/>
      <c r="DI20" s="622"/>
      <c r="DJ20" s="622"/>
      <c r="DK20" s="622"/>
      <c r="DL20" s="622"/>
      <c r="DM20" s="622"/>
      <c r="DN20" s="622"/>
      <c r="DO20" s="622"/>
      <c r="DP20" s="623"/>
      <c r="DQ20" s="627">
        <v>11736683</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4850069</v>
      </c>
      <c r="S21" s="622"/>
      <c r="T21" s="622"/>
      <c r="U21" s="622"/>
      <c r="V21" s="622"/>
      <c r="W21" s="622"/>
      <c r="X21" s="622"/>
      <c r="Y21" s="623"/>
      <c r="Z21" s="659">
        <v>28</v>
      </c>
      <c r="AA21" s="659"/>
      <c r="AB21" s="659"/>
      <c r="AC21" s="659"/>
      <c r="AD21" s="660">
        <v>4240482</v>
      </c>
      <c r="AE21" s="660"/>
      <c r="AF21" s="660"/>
      <c r="AG21" s="660"/>
      <c r="AH21" s="660"/>
      <c r="AI21" s="660"/>
      <c r="AJ21" s="660"/>
      <c r="AK21" s="660"/>
      <c r="AL21" s="624">
        <v>44.7</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3089</v>
      </c>
      <c r="BH21" s="622"/>
      <c r="BI21" s="622"/>
      <c r="BJ21" s="622"/>
      <c r="BK21" s="622"/>
      <c r="BL21" s="622"/>
      <c r="BM21" s="622"/>
      <c r="BN21" s="623"/>
      <c r="BO21" s="659">
        <v>0.1</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4240482</v>
      </c>
      <c r="S22" s="622"/>
      <c r="T22" s="622"/>
      <c r="U22" s="622"/>
      <c r="V22" s="622"/>
      <c r="W22" s="622"/>
      <c r="X22" s="622"/>
      <c r="Y22" s="623"/>
      <c r="Z22" s="659">
        <v>24.5</v>
      </c>
      <c r="AA22" s="659"/>
      <c r="AB22" s="659"/>
      <c r="AC22" s="659"/>
      <c r="AD22" s="660">
        <v>4240482</v>
      </c>
      <c r="AE22" s="660"/>
      <c r="AF22" s="660"/>
      <c r="AG22" s="660"/>
      <c r="AH22" s="660"/>
      <c r="AI22" s="660"/>
      <c r="AJ22" s="660"/>
      <c r="AK22" s="660"/>
      <c r="AL22" s="624">
        <v>44.7</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609568</v>
      </c>
      <c r="S23" s="622"/>
      <c r="T23" s="622"/>
      <c r="U23" s="622"/>
      <c r="V23" s="622"/>
      <c r="W23" s="622"/>
      <c r="X23" s="622"/>
      <c r="Y23" s="623"/>
      <c r="Z23" s="659">
        <v>3.5</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220851</v>
      </c>
      <c r="BH23" s="622"/>
      <c r="BI23" s="622"/>
      <c r="BJ23" s="622"/>
      <c r="BK23" s="622"/>
      <c r="BL23" s="622"/>
      <c r="BM23" s="622"/>
      <c r="BN23" s="623"/>
      <c r="BO23" s="659">
        <v>5.3</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v>19</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8357550</v>
      </c>
      <c r="CS24" s="677"/>
      <c r="CT24" s="677"/>
      <c r="CU24" s="677"/>
      <c r="CV24" s="677"/>
      <c r="CW24" s="677"/>
      <c r="CX24" s="677"/>
      <c r="CY24" s="702"/>
      <c r="CZ24" s="703">
        <v>50.2</v>
      </c>
      <c r="DA24" s="685"/>
      <c r="DB24" s="685"/>
      <c r="DC24" s="705"/>
      <c r="DD24" s="701">
        <v>5955536</v>
      </c>
      <c r="DE24" s="677"/>
      <c r="DF24" s="677"/>
      <c r="DG24" s="677"/>
      <c r="DH24" s="677"/>
      <c r="DI24" s="677"/>
      <c r="DJ24" s="677"/>
      <c r="DK24" s="702"/>
      <c r="DL24" s="701">
        <v>4986519</v>
      </c>
      <c r="DM24" s="677"/>
      <c r="DN24" s="677"/>
      <c r="DO24" s="677"/>
      <c r="DP24" s="677"/>
      <c r="DQ24" s="677"/>
      <c r="DR24" s="677"/>
      <c r="DS24" s="677"/>
      <c r="DT24" s="677"/>
      <c r="DU24" s="677"/>
      <c r="DV24" s="702"/>
      <c r="DW24" s="703">
        <v>52.3</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10194802</v>
      </c>
      <c r="S25" s="622"/>
      <c r="T25" s="622"/>
      <c r="U25" s="622"/>
      <c r="V25" s="622"/>
      <c r="W25" s="622"/>
      <c r="X25" s="622"/>
      <c r="Y25" s="623"/>
      <c r="Z25" s="659">
        <v>58.9</v>
      </c>
      <c r="AA25" s="659"/>
      <c r="AB25" s="659"/>
      <c r="AC25" s="659"/>
      <c r="AD25" s="660">
        <v>9364364</v>
      </c>
      <c r="AE25" s="660"/>
      <c r="AF25" s="660"/>
      <c r="AG25" s="660"/>
      <c r="AH25" s="660"/>
      <c r="AI25" s="660"/>
      <c r="AJ25" s="660"/>
      <c r="AK25" s="660"/>
      <c r="AL25" s="624">
        <v>98.8</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3082143</v>
      </c>
      <c r="CS25" s="634"/>
      <c r="CT25" s="634"/>
      <c r="CU25" s="634"/>
      <c r="CV25" s="634"/>
      <c r="CW25" s="634"/>
      <c r="CX25" s="634"/>
      <c r="CY25" s="635"/>
      <c r="CZ25" s="624">
        <v>18.5</v>
      </c>
      <c r="DA25" s="636"/>
      <c r="DB25" s="636"/>
      <c r="DC25" s="637"/>
      <c r="DD25" s="627">
        <v>2847004</v>
      </c>
      <c r="DE25" s="634"/>
      <c r="DF25" s="634"/>
      <c r="DG25" s="634"/>
      <c r="DH25" s="634"/>
      <c r="DI25" s="634"/>
      <c r="DJ25" s="634"/>
      <c r="DK25" s="635"/>
      <c r="DL25" s="627">
        <v>2500951</v>
      </c>
      <c r="DM25" s="634"/>
      <c r="DN25" s="634"/>
      <c r="DO25" s="634"/>
      <c r="DP25" s="634"/>
      <c r="DQ25" s="634"/>
      <c r="DR25" s="634"/>
      <c r="DS25" s="634"/>
      <c r="DT25" s="634"/>
      <c r="DU25" s="634"/>
      <c r="DV25" s="635"/>
      <c r="DW25" s="624">
        <v>26.2</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2697</v>
      </c>
      <c r="S26" s="622"/>
      <c r="T26" s="622"/>
      <c r="U26" s="622"/>
      <c r="V26" s="622"/>
      <c r="W26" s="622"/>
      <c r="X26" s="622"/>
      <c r="Y26" s="623"/>
      <c r="Z26" s="659">
        <v>0</v>
      </c>
      <c r="AA26" s="659"/>
      <c r="AB26" s="659"/>
      <c r="AC26" s="659"/>
      <c r="AD26" s="660">
        <v>2697</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1417779</v>
      </c>
      <c r="CS26" s="622"/>
      <c r="CT26" s="622"/>
      <c r="CU26" s="622"/>
      <c r="CV26" s="622"/>
      <c r="CW26" s="622"/>
      <c r="CX26" s="622"/>
      <c r="CY26" s="623"/>
      <c r="CZ26" s="624">
        <v>8.5</v>
      </c>
      <c r="DA26" s="636"/>
      <c r="DB26" s="636"/>
      <c r="DC26" s="637"/>
      <c r="DD26" s="627">
        <v>1296682</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38437</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4198086</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2686415</v>
      </c>
      <c r="CS27" s="634"/>
      <c r="CT27" s="634"/>
      <c r="CU27" s="634"/>
      <c r="CV27" s="634"/>
      <c r="CW27" s="634"/>
      <c r="CX27" s="634"/>
      <c r="CY27" s="635"/>
      <c r="CZ27" s="624">
        <v>16.100000000000001</v>
      </c>
      <c r="DA27" s="636"/>
      <c r="DB27" s="636"/>
      <c r="DC27" s="637"/>
      <c r="DD27" s="627">
        <v>1109749</v>
      </c>
      <c r="DE27" s="634"/>
      <c r="DF27" s="634"/>
      <c r="DG27" s="634"/>
      <c r="DH27" s="634"/>
      <c r="DI27" s="634"/>
      <c r="DJ27" s="634"/>
      <c r="DK27" s="635"/>
      <c r="DL27" s="627">
        <v>740942</v>
      </c>
      <c r="DM27" s="634"/>
      <c r="DN27" s="634"/>
      <c r="DO27" s="634"/>
      <c r="DP27" s="634"/>
      <c r="DQ27" s="634"/>
      <c r="DR27" s="634"/>
      <c r="DS27" s="634"/>
      <c r="DT27" s="634"/>
      <c r="DU27" s="634"/>
      <c r="DV27" s="635"/>
      <c r="DW27" s="624">
        <v>7.8</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142190</v>
      </c>
      <c r="S28" s="622"/>
      <c r="T28" s="622"/>
      <c r="U28" s="622"/>
      <c r="V28" s="622"/>
      <c r="W28" s="622"/>
      <c r="X28" s="622"/>
      <c r="Y28" s="623"/>
      <c r="Z28" s="659">
        <v>0.8</v>
      </c>
      <c r="AA28" s="659"/>
      <c r="AB28" s="659"/>
      <c r="AC28" s="659"/>
      <c r="AD28" s="660">
        <v>22630</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2588992</v>
      </c>
      <c r="CS28" s="622"/>
      <c r="CT28" s="622"/>
      <c r="CU28" s="622"/>
      <c r="CV28" s="622"/>
      <c r="CW28" s="622"/>
      <c r="CX28" s="622"/>
      <c r="CY28" s="623"/>
      <c r="CZ28" s="624">
        <v>15.5</v>
      </c>
      <c r="DA28" s="636"/>
      <c r="DB28" s="636"/>
      <c r="DC28" s="637"/>
      <c r="DD28" s="627">
        <v>1998783</v>
      </c>
      <c r="DE28" s="622"/>
      <c r="DF28" s="622"/>
      <c r="DG28" s="622"/>
      <c r="DH28" s="622"/>
      <c r="DI28" s="622"/>
      <c r="DJ28" s="622"/>
      <c r="DK28" s="623"/>
      <c r="DL28" s="627">
        <v>1744626</v>
      </c>
      <c r="DM28" s="622"/>
      <c r="DN28" s="622"/>
      <c r="DO28" s="622"/>
      <c r="DP28" s="622"/>
      <c r="DQ28" s="622"/>
      <c r="DR28" s="622"/>
      <c r="DS28" s="622"/>
      <c r="DT28" s="622"/>
      <c r="DU28" s="622"/>
      <c r="DV28" s="623"/>
      <c r="DW28" s="624">
        <v>18.3</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72601</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2588986</v>
      </c>
      <c r="CS29" s="634"/>
      <c r="CT29" s="634"/>
      <c r="CU29" s="634"/>
      <c r="CV29" s="634"/>
      <c r="CW29" s="634"/>
      <c r="CX29" s="634"/>
      <c r="CY29" s="635"/>
      <c r="CZ29" s="624">
        <v>15.5</v>
      </c>
      <c r="DA29" s="636"/>
      <c r="DB29" s="636"/>
      <c r="DC29" s="637"/>
      <c r="DD29" s="627">
        <v>1998777</v>
      </c>
      <c r="DE29" s="634"/>
      <c r="DF29" s="634"/>
      <c r="DG29" s="634"/>
      <c r="DH29" s="634"/>
      <c r="DI29" s="634"/>
      <c r="DJ29" s="634"/>
      <c r="DK29" s="635"/>
      <c r="DL29" s="627">
        <v>1744620</v>
      </c>
      <c r="DM29" s="634"/>
      <c r="DN29" s="634"/>
      <c r="DO29" s="634"/>
      <c r="DP29" s="634"/>
      <c r="DQ29" s="634"/>
      <c r="DR29" s="634"/>
      <c r="DS29" s="634"/>
      <c r="DT29" s="634"/>
      <c r="DU29" s="634"/>
      <c r="DV29" s="635"/>
      <c r="DW29" s="624">
        <v>18.3</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2261359</v>
      </c>
      <c r="S30" s="622"/>
      <c r="T30" s="622"/>
      <c r="U30" s="622"/>
      <c r="V30" s="622"/>
      <c r="W30" s="622"/>
      <c r="X30" s="622"/>
      <c r="Y30" s="623"/>
      <c r="Z30" s="659">
        <v>13.1</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2536080</v>
      </c>
      <c r="CS30" s="622"/>
      <c r="CT30" s="622"/>
      <c r="CU30" s="622"/>
      <c r="CV30" s="622"/>
      <c r="CW30" s="622"/>
      <c r="CX30" s="622"/>
      <c r="CY30" s="623"/>
      <c r="CZ30" s="624">
        <v>15.2</v>
      </c>
      <c r="DA30" s="636"/>
      <c r="DB30" s="636"/>
      <c r="DC30" s="637"/>
      <c r="DD30" s="627">
        <v>1946192</v>
      </c>
      <c r="DE30" s="622"/>
      <c r="DF30" s="622"/>
      <c r="DG30" s="622"/>
      <c r="DH30" s="622"/>
      <c r="DI30" s="622"/>
      <c r="DJ30" s="622"/>
      <c r="DK30" s="623"/>
      <c r="DL30" s="627">
        <v>1692808</v>
      </c>
      <c r="DM30" s="622"/>
      <c r="DN30" s="622"/>
      <c r="DO30" s="622"/>
      <c r="DP30" s="622"/>
      <c r="DQ30" s="622"/>
      <c r="DR30" s="622"/>
      <c r="DS30" s="622"/>
      <c r="DT30" s="622"/>
      <c r="DU30" s="622"/>
      <c r="DV30" s="623"/>
      <c r="DW30" s="624">
        <v>17.7</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18"/>
      <c r="AV31" s="218"/>
      <c r="AW31" s="218"/>
      <c r="AX31" s="679" t="s">
        <v>177</v>
      </c>
      <c r="AY31" s="680"/>
      <c r="AZ31" s="680"/>
      <c r="BA31" s="680"/>
      <c r="BB31" s="680"/>
      <c r="BC31" s="680"/>
      <c r="BD31" s="680"/>
      <c r="BE31" s="680"/>
      <c r="BF31" s="681"/>
      <c r="BG31" s="683">
        <v>99.4</v>
      </c>
      <c r="BH31" s="684"/>
      <c r="BI31" s="684"/>
      <c r="BJ31" s="684"/>
      <c r="BK31" s="684"/>
      <c r="BL31" s="684"/>
      <c r="BM31" s="685">
        <v>97.7</v>
      </c>
      <c r="BN31" s="684"/>
      <c r="BO31" s="684"/>
      <c r="BP31" s="684"/>
      <c r="BQ31" s="686"/>
      <c r="BR31" s="683">
        <v>99.2</v>
      </c>
      <c r="BS31" s="684"/>
      <c r="BT31" s="684"/>
      <c r="BU31" s="684"/>
      <c r="BV31" s="684"/>
      <c r="BW31" s="684"/>
      <c r="BX31" s="685">
        <v>97.6</v>
      </c>
      <c r="BY31" s="684"/>
      <c r="BZ31" s="684"/>
      <c r="CA31" s="684"/>
      <c r="CB31" s="686"/>
      <c r="CD31" s="642"/>
      <c r="CE31" s="643"/>
      <c r="CF31" s="618" t="s">
        <v>300</v>
      </c>
      <c r="CG31" s="619"/>
      <c r="CH31" s="619"/>
      <c r="CI31" s="619"/>
      <c r="CJ31" s="619"/>
      <c r="CK31" s="619"/>
      <c r="CL31" s="619"/>
      <c r="CM31" s="619"/>
      <c r="CN31" s="619"/>
      <c r="CO31" s="619"/>
      <c r="CP31" s="619"/>
      <c r="CQ31" s="620"/>
      <c r="CR31" s="621">
        <v>52906</v>
      </c>
      <c r="CS31" s="634"/>
      <c r="CT31" s="634"/>
      <c r="CU31" s="634"/>
      <c r="CV31" s="634"/>
      <c r="CW31" s="634"/>
      <c r="CX31" s="634"/>
      <c r="CY31" s="635"/>
      <c r="CZ31" s="624">
        <v>0.3</v>
      </c>
      <c r="DA31" s="636"/>
      <c r="DB31" s="636"/>
      <c r="DC31" s="637"/>
      <c r="DD31" s="627">
        <v>52585</v>
      </c>
      <c r="DE31" s="634"/>
      <c r="DF31" s="634"/>
      <c r="DG31" s="634"/>
      <c r="DH31" s="634"/>
      <c r="DI31" s="634"/>
      <c r="DJ31" s="634"/>
      <c r="DK31" s="635"/>
      <c r="DL31" s="627">
        <v>51812</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958691</v>
      </c>
      <c r="S32" s="622"/>
      <c r="T32" s="622"/>
      <c r="U32" s="622"/>
      <c r="V32" s="622"/>
      <c r="W32" s="622"/>
      <c r="X32" s="622"/>
      <c r="Y32" s="623"/>
      <c r="Z32" s="659">
        <v>5.5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302</v>
      </c>
      <c r="AX32" s="618" t="s">
        <v>303</v>
      </c>
      <c r="AY32" s="619"/>
      <c r="AZ32" s="619"/>
      <c r="BA32" s="619"/>
      <c r="BB32" s="619"/>
      <c r="BC32" s="619"/>
      <c r="BD32" s="619"/>
      <c r="BE32" s="619"/>
      <c r="BF32" s="620"/>
      <c r="BG32" s="687">
        <v>99.4</v>
      </c>
      <c r="BH32" s="634"/>
      <c r="BI32" s="634"/>
      <c r="BJ32" s="634"/>
      <c r="BK32" s="634"/>
      <c r="BL32" s="634"/>
      <c r="BM32" s="625">
        <v>98.4</v>
      </c>
      <c r="BN32" s="634"/>
      <c r="BO32" s="634"/>
      <c r="BP32" s="634"/>
      <c r="BQ32" s="657"/>
      <c r="BR32" s="687">
        <v>99.2</v>
      </c>
      <c r="BS32" s="634"/>
      <c r="BT32" s="634"/>
      <c r="BU32" s="634"/>
      <c r="BV32" s="634"/>
      <c r="BW32" s="634"/>
      <c r="BX32" s="625">
        <v>98.2</v>
      </c>
      <c r="BY32" s="634"/>
      <c r="BZ32" s="634"/>
      <c r="CA32" s="634"/>
      <c r="CB32" s="657"/>
      <c r="CD32" s="644"/>
      <c r="CE32" s="645"/>
      <c r="CF32" s="618" t="s">
        <v>304</v>
      </c>
      <c r="CG32" s="619"/>
      <c r="CH32" s="619"/>
      <c r="CI32" s="619"/>
      <c r="CJ32" s="619"/>
      <c r="CK32" s="619"/>
      <c r="CL32" s="619"/>
      <c r="CM32" s="619"/>
      <c r="CN32" s="619"/>
      <c r="CO32" s="619"/>
      <c r="CP32" s="619"/>
      <c r="CQ32" s="620"/>
      <c r="CR32" s="621">
        <v>6</v>
      </c>
      <c r="CS32" s="622"/>
      <c r="CT32" s="622"/>
      <c r="CU32" s="622"/>
      <c r="CV32" s="622"/>
      <c r="CW32" s="622"/>
      <c r="CX32" s="622"/>
      <c r="CY32" s="623"/>
      <c r="CZ32" s="624">
        <v>0</v>
      </c>
      <c r="DA32" s="636"/>
      <c r="DB32" s="636"/>
      <c r="DC32" s="637"/>
      <c r="DD32" s="627">
        <v>6</v>
      </c>
      <c r="DE32" s="622"/>
      <c r="DF32" s="622"/>
      <c r="DG32" s="622"/>
      <c r="DH32" s="622"/>
      <c r="DI32" s="622"/>
      <c r="DJ32" s="622"/>
      <c r="DK32" s="623"/>
      <c r="DL32" s="627">
        <v>6</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142854</v>
      </c>
      <c r="S33" s="622"/>
      <c r="T33" s="622"/>
      <c r="U33" s="622"/>
      <c r="V33" s="622"/>
      <c r="W33" s="622"/>
      <c r="X33" s="622"/>
      <c r="Y33" s="623"/>
      <c r="Z33" s="659">
        <v>0.8</v>
      </c>
      <c r="AA33" s="659"/>
      <c r="AB33" s="659"/>
      <c r="AC33" s="659"/>
      <c r="AD33" s="660">
        <v>85497</v>
      </c>
      <c r="AE33" s="660"/>
      <c r="AF33" s="660"/>
      <c r="AG33" s="660"/>
      <c r="AH33" s="660"/>
      <c r="AI33" s="660"/>
      <c r="AJ33" s="660"/>
      <c r="AK33" s="660"/>
      <c r="AL33" s="624">
        <v>0.9</v>
      </c>
      <c r="AM33" s="625"/>
      <c r="AN33" s="625"/>
      <c r="AO33" s="661"/>
      <c r="AP33" s="664"/>
      <c r="AQ33" s="665"/>
      <c r="AR33" s="665"/>
      <c r="AS33" s="665"/>
      <c r="AT33" s="695"/>
      <c r="AU33" s="219"/>
      <c r="AV33" s="219"/>
      <c r="AW33" s="219"/>
      <c r="AX33" s="602" t="s">
        <v>306</v>
      </c>
      <c r="AY33" s="603"/>
      <c r="AZ33" s="603"/>
      <c r="BA33" s="603"/>
      <c r="BB33" s="603"/>
      <c r="BC33" s="603"/>
      <c r="BD33" s="603"/>
      <c r="BE33" s="603"/>
      <c r="BF33" s="604"/>
      <c r="BG33" s="682">
        <v>99.4</v>
      </c>
      <c r="BH33" s="606"/>
      <c r="BI33" s="606"/>
      <c r="BJ33" s="606"/>
      <c r="BK33" s="606"/>
      <c r="BL33" s="606"/>
      <c r="BM33" s="652">
        <v>97.1</v>
      </c>
      <c r="BN33" s="606"/>
      <c r="BO33" s="606"/>
      <c r="BP33" s="606"/>
      <c r="BQ33" s="669"/>
      <c r="BR33" s="682">
        <v>99.2</v>
      </c>
      <c r="BS33" s="606"/>
      <c r="BT33" s="606"/>
      <c r="BU33" s="606"/>
      <c r="BV33" s="606"/>
      <c r="BW33" s="606"/>
      <c r="BX33" s="652">
        <v>97.1</v>
      </c>
      <c r="BY33" s="606"/>
      <c r="BZ33" s="606"/>
      <c r="CA33" s="606"/>
      <c r="CB33" s="669"/>
      <c r="CD33" s="618" t="s">
        <v>307</v>
      </c>
      <c r="CE33" s="619"/>
      <c r="CF33" s="619"/>
      <c r="CG33" s="619"/>
      <c r="CH33" s="619"/>
      <c r="CI33" s="619"/>
      <c r="CJ33" s="619"/>
      <c r="CK33" s="619"/>
      <c r="CL33" s="619"/>
      <c r="CM33" s="619"/>
      <c r="CN33" s="619"/>
      <c r="CO33" s="619"/>
      <c r="CP33" s="619"/>
      <c r="CQ33" s="620"/>
      <c r="CR33" s="621">
        <v>7033021</v>
      </c>
      <c r="CS33" s="634"/>
      <c r="CT33" s="634"/>
      <c r="CU33" s="634"/>
      <c r="CV33" s="634"/>
      <c r="CW33" s="634"/>
      <c r="CX33" s="634"/>
      <c r="CY33" s="635"/>
      <c r="CZ33" s="624">
        <v>42.2</v>
      </c>
      <c r="DA33" s="636"/>
      <c r="DB33" s="636"/>
      <c r="DC33" s="637"/>
      <c r="DD33" s="627">
        <v>5529591</v>
      </c>
      <c r="DE33" s="634"/>
      <c r="DF33" s="634"/>
      <c r="DG33" s="634"/>
      <c r="DH33" s="634"/>
      <c r="DI33" s="634"/>
      <c r="DJ33" s="634"/>
      <c r="DK33" s="635"/>
      <c r="DL33" s="627">
        <v>3778619</v>
      </c>
      <c r="DM33" s="634"/>
      <c r="DN33" s="634"/>
      <c r="DO33" s="634"/>
      <c r="DP33" s="634"/>
      <c r="DQ33" s="634"/>
      <c r="DR33" s="634"/>
      <c r="DS33" s="634"/>
      <c r="DT33" s="634"/>
      <c r="DU33" s="634"/>
      <c r="DV33" s="635"/>
      <c r="DW33" s="624">
        <v>39.6</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531671</v>
      </c>
      <c r="S34" s="622"/>
      <c r="T34" s="622"/>
      <c r="U34" s="622"/>
      <c r="V34" s="622"/>
      <c r="W34" s="622"/>
      <c r="X34" s="622"/>
      <c r="Y34" s="623"/>
      <c r="Z34" s="659">
        <v>3.1</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2159381</v>
      </c>
      <c r="CS34" s="622"/>
      <c r="CT34" s="622"/>
      <c r="CU34" s="622"/>
      <c r="CV34" s="622"/>
      <c r="CW34" s="622"/>
      <c r="CX34" s="622"/>
      <c r="CY34" s="623"/>
      <c r="CZ34" s="624">
        <v>13</v>
      </c>
      <c r="DA34" s="636"/>
      <c r="DB34" s="636"/>
      <c r="DC34" s="637"/>
      <c r="DD34" s="627">
        <v>1579741</v>
      </c>
      <c r="DE34" s="622"/>
      <c r="DF34" s="622"/>
      <c r="DG34" s="622"/>
      <c r="DH34" s="622"/>
      <c r="DI34" s="622"/>
      <c r="DJ34" s="622"/>
      <c r="DK34" s="623"/>
      <c r="DL34" s="627">
        <v>1051873</v>
      </c>
      <c r="DM34" s="622"/>
      <c r="DN34" s="622"/>
      <c r="DO34" s="622"/>
      <c r="DP34" s="622"/>
      <c r="DQ34" s="622"/>
      <c r="DR34" s="622"/>
      <c r="DS34" s="622"/>
      <c r="DT34" s="622"/>
      <c r="DU34" s="622"/>
      <c r="DV34" s="623"/>
      <c r="DW34" s="624">
        <v>11</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1221675</v>
      </c>
      <c r="S35" s="622"/>
      <c r="T35" s="622"/>
      <c r="U35" s="622"/>
      <c r="V35" s="622"/>
      <c r="W35" s="622"/>
      <c r="X35" s="622"/>
      <c r="Y35" s="623"/>
      <c r="Z35" s="659">
        <v>7.1</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227088</v>
      </c>
      <c r="CS35" s="634"/>
      <c r="CT35" s="634"/>
      <c r="CU35" s="634"/>
      <c r="CV35" s="634"/>
      <c r="CW35" s="634"/>
      <c r="CX35" s="634"/>
      <c r="CY35" s="635"/>
      <c r="CZ35" s="624">
        <v>1.4</v>
      </c>
      <c r="DA35" s="636"/>
      <c r="DB35" s="636"/>
      <c r="DC35" s="637"/>
      <c r="DD35" s="627">
        <v>165543</v>
      </c>
      <c r="DE35" s="634"/>
      <c r="DF35" s="634"/>
      <c r="DG35" s="634"/>
      <c r="DH35" s="634"/>
      <c r="DI35" s="634"/>
      <c r="DJ35" s="634"/>
      <c r="DK35" s="635"/>
      <c r="DL35" s="627">
        <v>27613</v>
      </c>
      <c r="DM35" s="634"/>
      <c r="DN35" s="634"/>
      <c r="DO35" s="634"/>
      <c r="DP35" s="634"/>
      <c r="DQ35" s="634"/>
      <c r="DR35" s="634"/>
      <c r="DS35" s="634"/>
      <c r="DT35" s="634"/>
      <c r="DU35" s="634"/>
      <c r="DV35" s="635"/>
      <c r="DW35" s="624">
        <v>0.3</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459020</v>
      </c>
      <c r="S36" s="622"/>
      <c r="T36" s="622"/>
      <c r="U36" s="622"/>
      <c r="V36" s="622"/>
      <c r="W36" s="622"/>
      <c r="X36" s="622"/>
      <c r="Y36" s="623"/>
      <c r="Z36" s="659">
        <v>2.7</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2248298</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46664</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2597260</v>
      </c>
      <c r="CS36" s="622"/>
      <c r="CT36" s="622"/>
      <c r="CU36" s="622"/>
      <c r="CV36" s="622"/>
      <c r="CW36" s="622"/>
      <c r="CX36" s="622"/>
      <c r="CY36" s="623"/>
      <c r="CZ36" s="624">
        <v>15.6</v>
      </c>
      <c r="DA36" s="636"/>
      <c r="DB36" s="636"/>
      <c r="DC36" s="637"/>
      <c r="DD36" s="627">
        <v>2285086</v>
      </c>
      <c r="DE36" s="622"/>
      <c r="DF36" s="622"/>
      <c r="DG36" s="622"/>
      <c r="DH36" s="622"/>
      <c r="DI36" s="622"/>
      <c r="DJ36" s="622"/>
      <c r="DK36" s="623"/>
      <c r="DL36" s="627">
        <v>1815360</v>
      </c>
      <c r="DM36" s="622"/>
      <c r="DN36" s="622"/>
      <c r="DO36" s="622"/>
      <c r="DP36" s="622"/>
      <c r="DQ36" s="622"/>
      <c r="DR36" s="622"/>
      <c r="DS36" s="622"/>
      <c r="DT36" s="622"/>
      <c r="DU36" s="622"/>
      <c r="DV36" s="623"/>
      <c r="DW36" s="624">
        <v>19</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660265</v>
      </c>
      <c r="S37" s="622"/>
      <c r="T37" s="622"/>
      <c r="U37" s="622"/>
      <c r="V37" s="622"/>
      <c r="W37" s="622"/>
      <c r="X37" s="622"/>
      <c r="Y37" s="623"/>
      <c r="Z37" s="659">
        <v>3.8</v>
      </c>
      <c r="AA37" s="659"/>
      <c r="AB37" s="659"/>
      <c r="AC37" s="659"/>
      <c r="AD37" s="660">
        <v>2455</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848422</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26591</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873045</v>
      </c>
      <c r="CS37" s="634"/>
      <c r="CT37" s="634"/>
      <c r="CU37" s="634"/>
      <c r="CV37" s="634"/>
      <c r="CW37" s="634"/>
      <c r="CX37" s="634"/>
      <c r="CY37" s="635"/>
      <c r="CZ37" s="624">
        <v>5.2</v>
      </c>
      <c r="DA37" s="636"/>
      <c r="DB37" s="636"/>
      <c r="DC37" s="637"/>
      <c r="DD37" s="627">
        <v>872029</v>
      </c>
      <c r="DE37" s="634"/>
      <c r="DF37" s="634"/>
      <c r="DG37" s="634"/>
      <c r="DH37" s="634"/>
      <c r="DI37" s="634"/>
      <c r="DJ37" s="634"/>
      <c r="DK37" s="635"/>
      <c r="DL37" s="627">
        <v>736514</v>
      </c>
      <c r="DM37" s="634"/>
      <c r="DN37" s="634"/>
      <c r="DO37" s="634"/>
      <c r="DP37" s="634"/>
      <c r="DQ37" s="634"/>
      <c r="DR37" s="634"/>
      <c r="DS37" s="634"/>
      <c r="DT37" s="634"/>
      <c r="DU37" s="634"/>
      <c r="DV37" s="635"/>
      <c r="DW37" s="624">
        <v>7.7</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624997</v>
      </c>
      <c r="S38" s="622"/>
      <c r="T38" s="622"/>
      <c r="U38" s="622"/>
      <c r="V38" s="622"/>
      <c r="W38" s="622"/>
      <c r="X38" s="622"/>
      <c r="Y38" s="623"/>
      <c r="Z38" s="659">
        <v>3.6</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244551</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3870</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1135519</v>
      </c>
      <c r="CS38" s="622"/>
      <c r="CT38" s="622"/>
      <c r="CU38" s="622"/>
      <c r="CV38" s="622"/>
      <c r="CW38" s="622"/>
      <c r="CX38" s="622"/>
      <c r="CY38" s="623"/>
      <c r="CZ38" s="624">
        <v>6.8</v>
      </c>
      <c r="DA38" s="636"/>
      <c r="DB38" s="636"/>
      <c r="DC38" s="637"/>
      <c r="DD38" s="627">
        <v>946016</v>
      </c>
      <c r="DE38" s="622"/>
      <c r="DF38" s="622"/>
      <c r="DG38" s="622"/>
      <c r="DH38" s="622"/>
      <c r="DI38" s="622"/>
      <c r="DJ38" s="622"/>
      <c r="DK38" s="623"/>
      <c r="DL38" s="627">
        <v>883773</v>
      </c>
      <c r="DM38" s="622"/>
      <c r="DN38" s="622"/>
      <c r="DO38" s="622"/>
      <c r="DP38" s="622"/>
      <c r="DQ38" s="622"/>
      <c r="DR38" s="622"/>
      <c r="DS38" s="622"/>
      <c r="DT38" s="622"/>
      <c r="DU38" s="622"/>
      <c r="DV38" s="623"/>
      <c r="DW38" s="624">
        <v>9.3000000000000007</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19806</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5922</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369031</v>
      </c>
      <c r="CS39" s="634"/>
      <c r="CT39" s="634"/>
      <c r="CU39" s="634"/>
      <c r="CV39" s="634"/>
      <c r="CW39" s="634"/>
      <c r="CX39" s="634"/>
      <c r="CY39" s="635"/>
      <c r="CZ39" s="624">
        <v>2.2000000000000002</v>
      </c>
      <c r="DA39" s="636"/>
      <c r="DB39" s="636"/>
      <c r="DC39" s="637"/>
      <c r="DD39" s="627">
        <v>298463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63397</v>
      </c>
      <c r="S40" s="622"/>
      <c r="T40" s="622"/>
      <c r="U40" s="622"/>
      <c r="V40" s="622"/>
      <c r="W40" s="622"/>
      <c r="X40" s="622"/>
      <c r="Y40" s="623"/>
      <c r="Z40" s="659">
        <v>0.4</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93</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544742</v>
      </c>
      <c r="CS40" s="622"/>
      <c r="CT40" s="622"/>
      <c r="CU40" s="622"/>
      <c r="CV40" s="622"/>
      <c r="CW40" s="622"/>
      <c r="CX40" s="622"/>
      <c r="CY40" s="623"/>
      <c r="CZ40" s="624">
        <v>3.3</v>
      </c>
      <c r="DA40" s="636"/>
      <c r="DB40" s="636"/>
      <c r="DC40" s="637"/>
      <c r="DD40" s="627">
        <v>254742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17311259</v>
      </c>
      <c r="S41" s="646"/>
      <c r="T41" s="646"/>
      <c r="U41" s="646"/>
      <c r="V41" s="646"/>
      <c r="W41" s="646"/>
      <c r="X41" s="646"/>
      <c r="Y41" s="649"/>
      <c r="Z41" s="650">
        <v>100</v>
      </c>
      <c r="AA41" s="650"/>
      <c r="AB41" s="650"/>
      <c r="AC41" s="650"/>
      <c r="AD41" s="651">
        <v>9477643</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222636</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912883</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355</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1260110</v>
      </c>
      <c r="CS42" s="634"/>
      <c r="CT42" s="634"/>
      <c r="CU42" s="634"/>
      <c r="CV42" s="634"/>
      <c r="CW42" s="634"/>
      <c r="CX42" s="634"/>
      <c r="CY42" s="635"/>
      <c r="CZ42" s="624">
        <v>7.6</v>
      </c>
      <c r="DA42" s="636"/>
      <c r="DB42" s="636"/>
      <c r="DC42" s="637"/>
      <c r="DD42" s="627">
        <v>251556</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12832</v>
      </c>
      <c r="CS43" s="634"/>
      <c r="CT43" s="634"/>
      <c r="CU43" s="634"/>
      <c r="CV43" s="634"/>
      <c r="CW43" s="634"/>
      <c r="CX43" s="634"/>
      <c r="CY43" s="635"/>
      <c r="CZ43" s="624">
        <v>0.1</v>
      </c>
      <c r="DA43" s="636"/>
      <c r="DB43" s="636"/>
      <c r="DC43" s="637"/>
      <c r="DD43" s="627">
        <v>12832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1228827</v>
      </c>
      <c r="CS44" s="622"/>
      <c r="CT44" s="622"/>
      <c r="CU44" s="622"/>
      <c r="CV44" s="622"/>
      <c r="CW44" s="622"/>
      <c r="CX44" s="622"/>
      <c r="CY44" s="623"/>
      <c r="CZ44" s="624">
        <v>7.4</v>
      </c>
      <c r="DA44" s="625"/>
      <c r="DB44" s="625"/>
      <c r="DC44" s="626"/>
      <c r="DD44" s="627">
        <v>234173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488306</v>
      </c>
      <c r="CS45" s="634"/>
      <c r="CT45" s="634"/>
      <c r="CU45" s="634"/>
      <c r="CV45" s="634"/>
      <c r="CW45" s="634"/>
      <c r="CX45" s="634"/>
      <c r="CY45" s="635"/>
      <c r="CZ45" s="624">
        <v>2.9</v>
      </c>
      <c r="DA45" s="636"/>
      <c r="DB45" s="636"/>
      <c r="DC45" s="637"/>
      <c r="DD45" s="627">
        <v>32319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712910</v>
      </c>
      <c r="CS46" s="622"/>
      <c r="CT46" s="622"/>
      <c r="CU46" s="622"/>
      <c r="CV46" s="622"/>
      <c r="CW46" s="622"/>
      <c r="CX46" s="622"/>
      <c r="CY46" s="623"/>
      <c r="CZ46" s="624">
        <v>4.3</v>
      </c>
      <c r="DA46" s="625"/>
      <c r="DB46" s="625"/>
      <c r="DC46" s="626"/>
      <c r="DD46" s="627">
        <v>193143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v>31283</v>
      </c>
      <c r="CS47" s="634"/>
      <c r="CT47" s="634"/>
      <c r="CU47" s="634"/>
      <c r="CV47" s="634"/>
      <c r="CW47" s="634"/>
      <c r="CX47" s="634"/>
      <c r="CY47" s="635"/>
      <c r="CZ47" s="624">
        <v>0.2</v>
      </c>
      <c r="DA47" s="636"/>
      <c r="DB47" s="636"/>
      <c r="DC47" s="637"/>
      <c r="DD47" s="627">
        <v>17383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16650681</v>
      </c>
      <c r="CS49" s="606"/>
      <c r="CT49" s="606"/>
      <c r="CU49" s="606"/>
      <c r="CV49" s="606"/>
      <c r="CW49" s="606"/>
      <c r="CX49" s="606"/>
      <c r="CY49" s="607"/>
      <c r="CZ49" s="608">
        <v>100</v>
      </c>
      <c r="DA49" s="609"/>
      <c r="DB49" s="609"/>
      <c r="DC49" s="610"/>
      <c r="DD49" s="611">
        <v>11736683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e0W7kiR/U7fylbsVoZQBfyZTByVFDXHVQnwZK3CkaL73YXnVChMinKaIZ685z+LOxSEj8jdD9dPmJ2ElTQTWAQ==" saltValue="e69Ox2zqC79TjFmxAfXpT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F77" sqref="AF77:AJ77"/>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17319</v>
      </c>
      <c r="R7" s="1103"/>
      <c r="S7" s="1103"/>
      <c r="T7" s="1103"/>
      <c r="U7" s="1103"/>
      <c r="V7" s="1103">
        <v>16659</v>
      </c>
      <c r="W7" s="1103"/>
      <c r="X7" s="1103"/>
      <c r="Y7" s="1103"/>
      <c r="Z7" s="1103"/>
      <c r="AA7" s="1103">
        <v>660</v>
      </c>
      <c r="AB7" s="1103"/>
      <c r="AC7" s="1103"/>
      <c r="AD7" s="1103"/>
      <c r="AE7" s="1104"/>
      <c r="AF7" s="1105">
        <v>545</v>
      </c>
      <c r="AG7" s="1106"/>
      <c r="AH7" s="1106"/>
      <c r="AI7" s="1106"/>
      <c r="AJ7" s="1107"/>
      <c r="AK7" s="1108">
        <v>1222</v>
      </c>
      <c r="AL7" s="1109"/>
      <c r="AM7" s="1109"/>
      <c r="AN7" s="1109"/>
      <c r="AO7" s="1109"/>
      <c r="AP7" s="1109">
        <v>16047</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569</v>
      </c>
      <c r="BT7" s="1100"/>
      <c r="BU7" s="1100"/>
      <c r="BV7" s="1100"/>
      <c r="BW7" s="1100"/>
      <c r="BX7" s="1100"/>
      <c r="BY7" s="1100"/>
      <c r="BZ7" s="1100"/>
      <c r="CA7" s="1100"/>
      <c r="CB7" s="1100"/>
      <c r="CC7" s="1100"/>
      <c r="CD7" s="1100"/>
      <c r="CE7" s="1100"/>
      <c r="CF7" s="1100"/>
      <c r="CG7" s="1112"/>
      <c r="CH7" s="1096">
        <v>-33</v>
      </c>
      <c r="CI7" s="1097"/>
      <c r="CJ7" s="1097"/>
      <c r="CK7" s="1097"/>
      <c r="CL7" s="1098"/>
      <c r="CM7" s="1096">
        <v>222</v>
      </c>
      <c r="CN7" s="1097"/>
      <c r="CO7" s="1097"/>
      <c r="CP7" s="1097"/>
      <c r="CQ7" s="1098"/>
      <c r="CR7" s="1096">
        <v>389</v>
      </c>
      <c r="CS7" s="1097"/>
      <c r="CT7" s="1097"/>
      <c r="CU7" s="1097"/>
      <c r="CV7" s="1098"/>
      <c r="CW7" s="1096" t="s">
        <v>486</v>
      </c>
      <c r="CX7" s="1097"/>
      <c r="CY7" s="1097"/>
      <c r="CZ7" s="1097"/>
      <c r="DA7" s="1098"/>
      <c r="DB7" s="1096">
        <v>51</v>
      </c>
      <c r="DC7" s="1097"/>
      <c r="DD7" s="1097"/>
      <c r="DE7" s="1097"/>
      <c r="DF7" s="1098"/>
      <c r="DG7" s="1096" t="s">
        <v>486</v>
      </c>
      <c r="DH7" s="1097"/>
      <c r="DI7" s="1097"/>
      <c r="DJ7" s="1097"/>
      <c r="DK7" s="1098"/>
      <c r="DL7" s="1096" t="s">
        <v>486</v>
      </c>
      <c r="DM7" s="1097"/>
      <c r="DN7" s="1097"/>
      <c r="DO7" s="1097"/>
      <c r="DP7" s="1098"/>
      <c r="DQ7" s="1096" t="s">
        <v>486</v>
      </c>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t="s">
        <v>574</v>
      </c>
      <c r="BS8" s="992" t="s">
        <v>570</v>
      </c>
      <c r="BT8" s="993"/>
      <c r="BU8" s="993"/>
      <c r="BV8" s="993"/>
      <c r="BW8" s="993"/>
      <c r="BX8" s="993"/>
      <c r="BY8" s="993"/>
      <c r="BZ8" s="993"/>
      <c r="CA8" s="993"/>
      <c r="CB8" s="993"/>
      <c r="CC8" s="993"/>
      <c r="CD8" s="993"/>
      <c r="CE8" s="993"/>
      <c r="CF8" s="993"/>
      <c r="CG8" s="1014"/>
      <c r="CH8" s="989">
        <v>0</v>
      </c>
      <c r="CI8" s="990"/>
      <c r="CJ8" s="990"/>
      <c r="CK8" s="990"/>
      <c r="CL8" s="991"/>
      <c r="CM8" s="989">
        <v>34</v>
      </c>
      <c r="CN8" s="990"/>
      <c r="CO8" s="990"/>
      <c r="CP8" s="990"/>
      <c r="CQ8" s="991"/>
      <c r="CR8" s="989">
        <v>8</v>
      </c>
      <c r="CS8" s="990"/>
      <c r="CT8" s="990"/>
      <c r="CU8" s="990"/>
      <c r="CV8" s="991"/>
      <c r="CW8" s="989" t="s">
        <v>486</v>
      </c>
      <c r="CX8" s="990"/>
      <c r="CY8" s="990"/>
      <c r="CZ8" s="990"/>
      <c r="DA8" s="991"/>
      <c r="DB8" s="989" t="s">
        <v>486</v>
      </c>
      <c r="DC8" s="990"/>
      <c r="DD8" s="990"/>
      <c r="DE8" s="990"/>
      <c r="DF8" s="991"/>
      <c r="DG8" s="989" t="s">
        <v>486</v>
      </c>
      <c r="DH8" s="990"/>
      <c r="DI8" s="990"/>
      <c r="DJ8" s="990"/>
      <c r="DK8" s="991"/>
      <c r="DL8" s="989" t="s">
        <v>486</v>
      </c>
      <c r="DM8" s="990"/>
      <c r="DN8" s="990"/>
      <c r="DO8" s="990"/>
      <c r="DP8" s="991"/>
      <c r="DQ8" s="989" t="s">
        <v>486</v>
      </c>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571</v>
      </c>
      <c r="BT9" s="993"/>
      <c r="BU9" s="993"/>
      <c r="BV9" s="993"/>
      <c r="BW9" s="993"/>
      <c r="BX9" s="993"/>
      <c r="BY9" s="993"/>
      <c r="BZ9" s="993"/>
      <c r="CA9" s="993"/>
      <c r="CB9" s="993"/>
      <c r="CC9" s="993"/>
      <c r="CD9" s="993"/>
      <c r="CE9" s="993"/>
      <c r="CF9" s="993"/>
      <c r="CG9" s="1014"/>
      <c r="CH9" s="989">
        <v>0</v>
      </c>
      <c r="CI9" s="990"/>
      <c r="CJ9" s="990"/>
      <c r="CK9" s="990"/>
      <c r="CL9" s="991"/>
      <c r="CM9" s="989">
        <v>14</v>
      </c>
      <c r="CN9" s="990"/>
      <c r="CO9" s="990"/>
      <c r="CP9" s="990"/>
      <c r="CQ9" s="991"/>
      <c r="CR9" s="989">
        <v>4</v>
      </c>
      <c r="CS9" s="990"/>
      <c r="CT9" s="990"/>
      <c r="CU9" s="990"/>
      <c r="CV9" s="991"/>
      <c r="CW9" s="989">
        <v>5</v>
      </c>
      <c r="CX9" s="990"/>
      <c r="CY9" s="990"/>
      <c r="CZ9" s="990"/>
      <c r="DA9" s="991"/>
      <c r="DB9" s="989" t="s">
        <v>486</v>
      </c>
      <c r="DC9" s="990"/>
      <c r="DD9" s="990"/>
      <c r="DE9" s="990"/>
      <c r="DF9" s="991"/>
      <c r="DG9" s="989" t="s">
        <v>486</v>
      </c>
      <c r="DH9" s="990"/>
      <c r="DI9" s="990"/>
      <c r="DJ9" s="990"/>
      <c r="DK9" s="991"/>
      <c r="DL9" s="989" t="s">
        <v>486</v>
      </c>
      <c r="DM9" s="990"/>
      <c r="DN9" s="990"/>
      <c r="DO9" s="990"/>
      <c r="DP9" s="991"/>
      <c r="DQ9" s="989" t="s">
        <v>486</v>
      </c>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t="s">
        <v>572</v>
      </c>
      <c r="BT10" s="993"/>
      <c r="BU10" s="993"/>
      <c r="BV10" s="993"/>
      <c r="BW10" s="993"/>
      <c r="BX10" s="993"/>
      <c r="BY10" s="993"/>
      <c r="BZ10" s="993"/>
      <c r="CA10" s="993"/>
      <c r="CB10" s="993"/>
      <c r="CC10" s="993"/>
      <c r="CD10" s="993"/>
      <c r="CE10" s="993"/>
      <c r="CF10" s="993"/>
      <c r="CG10" s="1014"/>
      <c r="CH10" s="989">
        <v>-3</v>
      </c>
      <c r="CI10" s="990"/>
      <c r="CJ10" s="990"/>
      <c r="CK10" s="990"/>
      <c r="CL10" s="991"/>
      <c r="CM10" s="989">
        <v>16</v>
      </c>
      <c r="CN10" s="990"/>
      <c r="CO10" s="990"/>
      <c r="CP10" s="990"/>
      <c r="CQ10" s="991"/>
      <c r="CR10" s="989">
        <v>1</v>
      </c>
      <c r="CS10" s="990"/>
      <c r="CT10" s="990"/>
      <c r="CU10" s="990"/>
      <c r="CV10" s="991"/>
      <c r="CW10" s="989">
        <v>10</v>
      </c>
      <c r="CX10" s="990"/>
      <c r="CY10" s="990"/>
      <c r="CZ10" s="990"/>
      <c r="DA10" s="991"/>
      <c r="DB10" s="989" t="s">
        <v>486</v>
      </c>
      <c r="DC10" s="990"/>
      <c r="DD10" s="990"/>
      <c r="DE10" s="990"/>
      <c r="DF10" s="991"/>
      <c r="DG10" s="989" t="s">
        <v>486</v>
      </c>
      <c r="DH10" s="990"/>
      <c r="DI10" s="990"/>
      <c r="DJ10" s="990"/>
      <c r="DK10" s="991"/>
      <c r="DL10" s="989" t="s">
        <v>486</v>
      </c>
      <c r="DM10" s="990"/>
      <c r="DN10" s="990"/>
      <c r="DO10" s="990"/>
      <c r="DP10" s="991"/>
      <c r="DQ10" s="989" t="s">
        <v>486</v>
      </c>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t="s">
        <v>573</v>
      </c>
      <c r="BT11" s="993"/>
      <c r="BU11" s="993"/>
      <c r="BV11" s="993"/>
      <c r="BW11" s="993"/>
      <c r="BX11" s="993"/>
      <c r="BY11" s="993"/>
      <c r="BZ11" s="993"/>
      <c r="CA11" s="993"/>
      <c r="CB11" s="993"/>
      <c r="CC11" s="993"/>
      <c r="CD11" s="993"/>
      <c r="CE11" s="993"/>
      <c r="CF11" s="993"/>
      <c r="CG11" s="1014"/>
      <c r="CH11" s="989">
        <v>0</v>
      </c>
      <c r="CI11" s="990"/>
      <c r="CJ11" s="990"/>
      <c r="CK11" s="990"/>
      <c r="CL11" s="991"/>
      <c r="CM11" s="989">
        <v>11</v>
      </c>
      <c r="CN11" s="990"/>
      <c r="CO11" s="990"/>
      <c r="CP11" s="990"/>
      <c r="CQ11" s="991"/>
      <c r="CR11" s="989">
        <v>6</v>
      </c>
      <c r="CS11" s="990"/>
      <c r="CT11" s="990"/>
      <c r="CU11" s="990"/>
      <c r="CV11" s="991"/>
      <c r="CW11" s="989" t="s">
        <v>486</v>
      </c>
      <c r="CX11" s="990"/>
      <c r="CY11" s="990"/>
      <c r="CZ11" s="990"/>
      <c r="DA11" s="991"/>
      <c r="DB11" s="989" t="s">
        <v>486</v>
      </c>
      <c r="DC11" s="990"/>
      <c r="DD11" s="990"/>
      <c r="DE11" s="990"/>
      <c r="DF11" s="991"/>
      <c r="DG11" s="989" t="s">
        <v>486</v>
      </c>
      <c r="DH11" s="990"/>
      <c r="DI11" s="990"/>
      <c r="DJ11" s="990"/>
      <c r="DK11" s="991"/>
      <c r="DL11" s="989" t="s">
        <v>486</v>
      </c>
      <c r="DM11" s="990"/>
      <c r="DN11" s="990"/>
      <c r="DO11" s="990"/>
      <c r="DP11" s="991"/>
      <c r="DQ11" s="989" t="s">
        <v>486</v>
      </c>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376</v>
      </c>
      <c r="B23" s="937" t="s">
        <v>377</v>
      </c>
      <c r="C23" s="938"/>
      <c r="D23" s="938"/>
      <c r="E23" s="938"/>
      <c r="F23" s="938"/>
      <c r="G23" s="938"/>
      <c r="H23" s="938"/>
      <c r="I23" s="938"/>
      <c r="J23" s="938"/>
      <c r="K23" s="938"/>
      <c r="L23" s="938"/>
      <c r="M23" s="938"/>
      <c r="N23" s="938"/>
      <c r="O23" s="938"/>
      <c r="P23" s="948"/>
      <c r="Q23" s="1067">
        <v>17308</v>
      </c>
      <c r="R23" s="1061"/>
      <c r="S23" s="1061"/>
      <c r="T23" s="1061"/>
      <c r="U23" s="1061"/>
      <c r="V23" s="1061">
        <v>16648</v>
      </c>
      <c r="W23" s="1061"/>
      <c r="X23" s="1061"/>
      <c r="Y23" s="1061"/>
      <c r="Z23" s="1061"/>
      <c r="AA23" s="1061">
        <v>660</v>
      </c>
      <c r="AB23" s="1061"/>
      <c r="AC23" s="1061"/>
      <c r="AD23" s="1061"/>
      <c r="AE23" s="1068"/>
      <c r="AF23" s="1069">
        <v>545</v>
      </c>
      <c r="AG23" s="1061"/>
      <c r="AH23" s="1061"/>
      <c r="AI23" s="1061"/>
      <c r="AJ23" s="1070"/>
      <c r="AK23" s="1071"/>
      <c r="AL23" s="1072"/>
      <c r="AM23" s="1072"/>
      <c r="AN23" s="1072"/>
      <c r="AO23" s="1072"/>
      <c r="AP23" s="1061">
        <v>16047</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388</v>
      </c>
      <c r="C28" s="1048"/>
      <c r="D28" s="1048"/>
      <c r="E28" s="1048"/>
      <c r="F28" s="1048"/>
      <c r="G28" s="1048"/>
      <c r="H28" s="1048"/>
      <c r="I28" s="1048"/>
      <c r="J28" s="1048"/>
      <c r="K28" s="1048"/>
      <c r="L28" s="1048"/>
      <c r="M28" s="1048"/>
      <c r="N28" s="1048"/>
      <c r="O28" s="1048"/>
      <c r="P28" s="1049"/>
      <c r="Q28" s="1050">
        <v>3030</v>
      </c>
      <c r="R28" s="1051"/>
      <c r="S28" s="1051"/>
      <c r="T28" s="1051"/>
      <c r="U28" s="1051"/>
      <c r="V28" s="1051">
        <v>2983</v>
      </c>
      <c r="W28" s="1051"/>
      <c r="X28" s="1051"/>
      <c r="Y28" s="1051"/>
      <c r="Z28" s="1051"/>
      <c r="AA28" s="1051">
        <v>47</v>
      </c>
      <c r="AB28" s="1051"/>
      <c r="AC28" s="1051"/>
      <c r="AD28" s="1051"/>
      <c r="AE28" s="1052"/>
      <c r="AF28" s="1053">
        <v>47</v>
      </c>
      <c r="AG28" s="1051"/>
      <c r="AH28" s="1051"/>
      <c r="AI28" s="1051"/>
      <c r="AJ28" s="1054"/>
      <c r="AK28" s="1042">
        <v>269</v>
      </c>
      <c r="AL28" s="1043"/>
      <c r="AM28" s="1043"/>
      <c r="AN28" s="1043"/>
      <c r="AO28" s="1043"/>
      <c r="AP28" s="1043" t="s">
        <v>486</v>
      </c>
      <c r="AQ28" s="1043"/>
      <c r="AR28" s="1043"/>
      <c r="AS28" s="1043"/>
      <c r="AT28" s="1043"/>
      <c r="AU28" s="1043" t="s">
        <v>486</v>
      </c>
      <c r="AV28" s="1043"/>
      <c r="AW28" s="1043"/>
      <c r="AX28" s="1043"/>
      <c r="AY28" s="1043"/>
      <c r="AZ28" s="1044" t="s">
        <v>486</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389</v>
      </c>
      <c r="C29" s="1031"/>
      <c r="D29" s="1031"/>
      <c r="E29" s="1031"/>
      <c r="F29" s="1031"/>
      <c r="G29" s="1031"/>
      <c r="H29" s="1031"/>
      <c r="I29" s="1031"/>
      <c r="J29" s="1031"/>
      <c r="K29" s="1031"/>
      <c r="L29" s="1031"/>
      <c r="M29" s="1031"/>
      <c r="N29" s="1031"/>
      <c r="O29" s="1031"/>
      <c r="P29" s="1032"/>
      <c r="Q29" s="1038">
        <v>3042</v>
      </c>
      <c r="R29" s="1039"/>
      <c r="S29" s="1039"/>
      <c r="T29" s="1039"/>
      <c r="U29" s="1039"/>
      <c r="V29" s="1039">
        <v>3027</v>
      </c>
      <c r="W29" s="1039"/>
      <c r="X29" s="1039"/>
      <c r="Y29" s="1039"/>
      <c r="Z29" s="1039"/>
      <c r="AA29" s="1039">
        <v>15</v>
      </c>
      <c r="AB29" s="1039"/>
      <c r="AC29" s="1039"/>
      <c r="AD29" s="1039"/>
      <c r="AE29" s="1040"/>
      <c r="AF29" s="1035">
        <v>15</v>
      </c>
      <c r="AG29" s="1036"/>
      <c r="AH29" s="1036"/>
      <c r="AI29" s="1036"/>
      <c r="AJ29" s="1037"/>
      <c r="AK29" s="980">
        <v>449</v>
      </c>
      <c r="AL29" s="971"/>
      <c r="AM29" s="971"/>
      <c r="AN29" s="971"/>
      <c r="AO29" s="971"/>
      <c r="AP29" s="971" t="s">
        <v>486</v>
      </c>
      <c r="AQ29" s="971"/>
      <c r="AR29" s="971"/>
      <c r="AS29" s="971"/>
      <c r="AT29" s="971"/>
      <c r="AU29" s="971" t="s">
        <v>486</v>
      </c>
      <c r="AV29" s="971"/>
      <c r="AW29" s="971"/>
      <c r="AX29" s="971"/>
      <c r="AY29" s="971"/>
      <c r="AZ29" s="1041" t="s">
        <v>486</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390</v>
      </c>
      <c r="C30" s="1031"/>
      <c r="D30" s="1031"/>
      <c r="E30" s="1031"/>
      <c r="F30" s="1031"/>
      <c r="G30" s="1031"/>
      <c r="H30" s="1031"/>
      <c r="I30" s="1031"/>
      <c r="J30" s="1031"/>
      <c r="K30" s="1031"/>
      <c r="L30" s="1031"/>
      <c r="M30" s="1031"/>
      <c r="N30" s="1031"/>
      <c r="O30" s="1031"/>
      <c r="P30" s="1032"/>
      <c r="Q30" s="1038">
        <v>416</v>
      </c>
      <c r="R30" s="1039"/>
      <c r="S30" s="1039"/>
      <c r="T30" s="1039"/>
      <c r="U30" s="1039"/>
      <c r="V30" s="1039">
        <v>399</v>
      </c>
      <c r="W30" s="1039"/>
      <c r="X30" s="1039"/>
      <c r="Y30" s="1039"/>
      <c r="Z30" s="1039"/>
      <c r="AA30" s="1039">
        <v>17</v>
      </c>
      <c r="AB30" s="1039"/>
      <c r="AC30" s="1039"/>
      <c r="AD30" s="1039"/>
      <c r="AE30" s="1040"/>
      <c r="AF30" s="1035">
        <v>17</v>
      </c>
      <c r="AG30" s="1036"/>
      <c r="AH30" s="1036"/>
      <c r="AI30" s="1036"/>
      <c r="AJ30" s="1037"/>
      <c r="AK30" s="980">
        <v>87</v>
      </c>
      <c r="AL30" s="971"/>
      <c r="AM30" s="971"/>
      <c r="AN30" s="971"/>
      <c r="AO30" s="971"/>
      <c r="AP30" s="971" t="s">
        <v>486</v>
      </c>
      <c r="AQ30" s="971"/>
      <c r="AR30" s="971"/>
      <c r="AS30" s="971"/>
      <c r="AT30" s="971"/>
      <c r="AU30" s="971" t="s">
        <v>486</v>
      </c>
      <c r="AV30" s="971"/>
      <c r="AW30" s="971"/>
      <c r="AX30" s="971"/>
      <c r="AY30" s="971"/>
      <c r="AZ30" s="1041" t="s">
        <v>486</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391</v>
      </c>
      <c r="C31" s="1031"/>
      <c r="D31" s="1031"/>
      <c r="E31" s="1031"/>
      <c r="F31" s="1031"/>
      <c r="G31" s="1031"/>
      <c r="H31" s="1031"/>
      <c r="I31" s="1031"/>
      <c r="J31" s="1031"/>
      <c r="K31" s="1031"/>
      <c r="L31" s="1031"/>
      <c r="M31" s="1031"/>
      <c r="N31" s="1031"/>
      <c r="O31" s="1031"/>
      <c r="P31" s="1032"/>
      <c r="Q31" s="1038">
        <v>656</v>
      </c>
      <c r="R31" s="1039"/>
      <c r="S31" s="1039"/>
      <c r="T31" s="1039"/>
      <c r="U31" s="1039"/>
      <c r="V31" s="1039">
        <v>512</v>
      </c>
      <c r="W31" s="1039"/>
      <c r="X31" s="1039"/>
      <c r="Y31" s="1039"/>
      <c r="Z31" s="1039"/>
      <c r="AA31" s="1039">
        <v>144</v>
      </c>
      <c r="AB31" s="1039"/>
      <c r="AC31" s="1039"/>
      <c r="AD31" s="1039"/>
      <c r="AE31" s="1040"/>
      <c r="AF31" s="1035">
        <v>787</v>
      </c>
      <c r="AG31" s="1036"/>
      <c r="AH31" s="1036"/>
      <c r="AI31" s="1036"/>
      <c r="AJ31" s="1037"/>
      <c r="AK31" s="980">
        <v>18</v>
      </c>
      <c r="AL31" s="971"/>
      <c r="AM31" s="971"/>
      <c r="AN31" s="971"/>
      <c r="AO31" s="971"/>
      <c r="AP31" s="971">
        <v>1191</v>
      </c>
      <c r="AQ31" s="971"/>
      <c r="AR31" s="971"/>
      <c r="AS31" s="971"/>
      <c r="AT31" s="971"/>
      <c r="AU31" s="971">
        <v>31</v>
      </c>
      <c r="AV31" s="971"/>
      <c r="AW31" s="971"/>
      <c r="AX31" s="971"/>
      <c r="AY31" s="971"/>
      <c r="AZ31" s="1041" t="s">
        <v>486</v>
      </c>
      <c r="BA31" s="1041"/>
      <c r="BB31" s="1041"/>
      <c r="BC31" s="1041"/>
      <c r="BD31" s="1041"/>
      <c r="BE31" s="972" t="s">
        <v>549</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546</v>
      </c>
      <c r="C32" s="1031"/>
      <c r="D32" s="1031"/>
      <c r="E32" s="1031"/>
      <c r="F32" s="1031"/>
      <c r="G32" s="1031"/>
      <c r="H32" s="1031"/>
      <c r="I32" s="1031"/>
      <c r="J32" s="1031"/>
      <c r="K32" s="1031"/>
      <c r="L32" s="1031"/>
      <c r="M32" s="1031"/>
      <c r="N32" s="1031"/>
      <c r="O32" s="1031"/>
      <c r="P32" s="1032"/>
      <c r="Q32" s="1038">
        <v>1039</v>
      </c>
      <c r="R32" s="1039"/>
      <c r="S32" s="1039"/>
      <c r="T32" s="1039"/>
      <c r="U32" s="1039"/>
      <c r="V32" s="1039">
        <v>894</v>
      </c>
      <c r="W32" s="1039"/>
      <c r="X32" s="1039"/>
      <c r="Y32" s="1039"/>
      <c r="Z32" s="1039"/>
      <c r="AA32" s="1039">
        <v>145</v>
      </c>
      <c r="AB32" s="1039"/>
      <c r="AC32" s="1039"/>
      <c r="AD32" s="1039"/>
      <c r="AE32" s="1040"/>
      <c r="AF32" s="1035">
        <v>711</v>
      </c>
      <c r="AG32" s="1036"/>
      <c r="AH32" s="1036"/>
      <c r="AI32" s="1036"/>
      <c r="AJ32" s="1037"/>
      <c r="AK32" s="980">
        <v>576</v>
      </c>
      <c r="AL32" s="971"/>
      <c r="AM32" s="971"/>
      <c r="AN32" s="971"/>
      <c r="AO32" s="971"/>
      <c r="AP32" s="971">
        <v>3755</v>
      </c>
      <c r="AQ32" s="971"/>
      <c r="AR32" s="971"/>
      <c r="AS32" s="971"/>
      <c r="AT32" s="971"/>
      <c r="AU32" s="971">
        <v>2285</v>
      </c>
      <c r="AV32" s="971"/>
      <c r="AW32" s="971"/>
      <c r="AX32" s="971"/>
      <c r="AY32" s="971"/>
      <c r="AZ32" s="1041" t="s">
        <v>486</v>
      </c>
      <c r="BA32" s="1041"/>
      <c r="BB32" s="1041"/>
      <c r="BC32" s="1041"/>
      <c r="BD32" s="1041"/>
      <c r="BE32" s="972" t="s">
        <v>549</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547</v>
      </c>
      <c r="C33" s="1031"/>
      <c r="D33" s="1031"/>
      <c r="E33" s="1031"/>
      <c r="F33" s="1031"/>
      <c r="G33" s="1031"/>
      <c r="H33" s="1031"/>
      <c r="I33" s="1031"/>
      <c r="J33" s="1031"/>
      <c r="K33" s="1031"/>
      <c r="L33" s="1031"/>
      <c r="M33" s="1031"/>
      <c r="N33" s="1031"/>
      <c r="O33" s="1031"/>
      <c r="P33" s="1032"/>
      <c r="Q33" s="1038">
        <v>84</v>
      </c>
      <c r="R33" s="1039"/>
      <c r="S33" s="1039"/>
      <c r="T33" s="1039"/>
      <c r="U33" s="1039"/>
      <c r="V33" s="1039">
        <v>81</v>
      </c>
      <c r="W33" s="1039"/>
      <c r="X33" s="1039"/>
      <c r="Y33" s="1039"/>
      <c r="Z33" s="1039"/>
      <c r="AA33" s="1039">
        <v>3</v>
      </c>
      <c r="AB33" s="1039"/>
      <c r="AC33" s="1039"/>
      <c r="AD33" s="1039"/>
      <c r="AE33" s="1040"/>
      <c r="AF33" s="1035">
        <v>119</v>
      </c>
      <c r="AG33" s="1036"/>
      <c r="AH33" s="1036"/>
      <c r="AI33" s="1036"/>
      <c r="AJ33" s="1037"/>
      <c r="AK33" s="980">
        <v>94</v>
      </c>
      <c r="AL33" s="971"/>
      <c r="AM33" s="971"/>
      <c r="AN33" s="971"/>
      <c r="AO33" s="971"/>
      <c r="AP33" s="971">
        <v>339</v>
      </c>
      <c r="AQ33" s="971"/>
      <c r="AR33" s="971"/>
      <c r="AS33" s="971"/>
      <c r="AT33" s="971"/>
      <c r="AU33" s="971">
        <v>214</v>
      </c>
      <c r="AV33" s="971"/>
      <c r="AW33" s="971"/>
      <c r="AX33" s="971"/>
      <c r="AY33" s="971"/>
      <c r="AZ33" s="1041" t="s">
        <v>486</v>
      </c>
      <c r="BA33" s="1041"/>
      <c r="BB33" s="1041"/>
      <c r="BC33" s="1041"/>
      <c r="BD33" s="1041"/>
      <c r="BE33" s="972" t="s">
        <v>549</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t="s">
        <v>548</v>
      </c>
      <c r="C34" s="1031"/>
      <c r="D34" s="1031"/>
      <c r="E34" s="1031"/>
      <c r="F34" s="1031"/>
      <c r="G34" s="1031"/>
      <c r="H34" s="1031"/>
      <c r="I34" s="1031"/>
      <c r="J34" s="1031"/>
      <c r="K34" s="1031"/>
      <c r="L34" s="1031"/>
      <c r="M34" s="1031"/>
      <c r="N34" s="1031"/>
      <c r="O34" s="1031"/>
      <c r="P34" s="1032"/>
      <c r="Q34" s="1038">
        <v>140</v>
      </c>
      <c r="R34" s="1039"/>
      <c r="S34" s="1039"/>
      <c r="T34" s="1039"/>
      <c r="U34" s="1039"/>
      <c r="V34" s="1039">
        <v>133</v>
      </c>
      <c r="W34" s="1039"/>
      <c r="X34" s="1039"/>
      <c r="Y34" s="1039"/>
      <c r="Z34" s="1039"/>
      <c r="AA34" s="1039">
        <v>6</v>
      </c>
      <c r="AB34" s="1039"/>
      <c r="AC34" s="1039"/>
      <c r="AD34" s="1039"/>
      <c r="AE34" s="1040"/>
      <c r="AF34" s="1035">
        <v>204</v>
      </c>
      <c r="AG34" s="1036"/>
      <c r="AH34" s="1036"/>
      <c r="AI34" s="1036"/>
      <c r="AJ34" s="1037"/>
      <c r="AK34" s="980">
        <v>123</v>
      </c>
      <c r="AL34" s="971"/>
      <c r="AM34" s="971"/>
      <c r="AN34" s="971"/>
      <c r="AO34" s="971"/>
      <c r="AP34" s="971">
        <v>472</v>
      </c>
      <c r="AQ34" s="971"/>
      <c r="AR34" s="971"/>
      <c r="AS34" s="971"/>
      <c r="AT34" s="971"/>
      <c r="AU34" s="971">
        <v>378</v>
      </c>
      <c r="AV34" s="971"/>
      <c r="AW34" s="971"/>
      <c r="AX34" s="971"/>
      <c r="AY34" s="971"/>
      <c r="AZ34" s="1041" t="s">
        <v>486</v>
      </c>
      <c r="BA34" s="1041"/>
      <c r="BB34" s="1041"/>
      <c r="BC34" s="1041"/>
      <c r="BD34" s="1041"/>
      <c r="BE34" s="972" t="s">
        <v>549</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t="s">
        <v>533</v>
      </c>
      <c r="C35" s="1031"/>
      <c r="D35" s="1031"/>
      <c r="E35" s="1031"/>
      <c r="F35" s="1031"/>
      <c r="G35" s="1031"/>
      <c r="H35" s="1031"/>
      <c r="I35" s="1031"/>
      <c r="J35" s="1031"/>
      <c r="K35" s="1031"/>
      <c r="L35" s="1031"/>
      <c r="M35" s="1031"/>
      <c r="N35" s="1031"/>
      <c r="O35" s="1031"/>
      <c r="P35" s="1032"/>
      <c r="Q35" s="1038">
        <v>2063</v>
      </c>
      <c r="R35" s="1039"/>
      <c r="S35" s="1039"/>
      <c r="T35" s="1039"/>
      <c r="U35" s="1039"/>
      <c r="V35" s="1039">
        <v>2076</v>
      </c>
      <c r="W35" s="1039"/>
      <c r="X35" s="1039"/>
      <c r="Y35" s="1039"/>
      <c r="Z35" s="1039"/>
      <c r="AA35" s="1039">
        <v>-14</v>
      </c>
      <c r="AB35" s="1039"/>
      <c r="AC35" s="1039"/>
      <c r="AD35" s="1039"/>
      <c r="AE35" s="1040"/>
      <c r="AF35" s="1035">
        <v>101</v>
      </c>
      <c r="AG35" s="1036"/>
      <c r="AH35" s="1036"/>
      <c r="AI35" s="1036"/>
      <c r="AJ35" s="1037"/>
      <c r="AK35" s="980">
        <v>245</v>
      </c>
      <c r="AL35" s="971"/>
      <c r="AM35" s="971"/>
      <c r="AN35" s="971"/>
      <c r="AO35" s="971"/>
      <c r="AP35" s="971">
        <v>1421</v>
      </c>
      <c r="AQ35" s="971"/>
      <c r="AR35" s="971"/>
      <c r="AS35" s="971"/>
      <c r="AT35" s="971"/>
      <c r="AU35" s="971">
        <v>783</v>
      </c>
      <c r="AV35" s="971"/>
      <c r="AW35" s="971"/>
      <c r="AX35" s="971"/>
      <c r="AY35" s="971"/>
      <c r="AZ35" s="1041" t="s">
        <v>486</v>
      </c>
      <c r="BA35" s="1041"/>
      <c r="BB35" s="1041"/>
      <c r="BC35" s="1041"/>
      <c r="BD35" s="1041"/>
      <c r="BE35" s="972" t="s">
        <v>549</v>
      </c>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376</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2001</v>
      </c>
      <c r="AG63" s="959"/>
      <c r="AH63" s="959"/>
      <c r="AI63" s="959"/>
      <c r="AJ63" s="1022"/>
      <c r="AK63" s="1023"/>
      <c r="AL63" s="963"/>
      <c r="AM63" s="963"/>
      <c r="AN63" s="963"/>
      <c r="AO63" s="963"/>
      <c r="AP63" s="959">
        <v>7180</v>
      </c>
      <c r="AQ63" s="959"/>
      <c r="AR63" s="959"/>
      <c r="AS63" s="959"/>
      <c r="AT63" s="959"/>
      <c r="AU63" s="959">
        <v>3691</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397</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398</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550</v>
      </c>
      <c r="C68" s="986"/>
      <c r="D68" s="986"/>
      <c r="E68" s="986"/>
      <c r="F68" s="986"/>
      <c r="G68" s="986"/>
      <c r="H68" s="986"/>
      <c r="I68" s="986"/>
      <c r="J68" s="986"/>
      <c r="K68" s="986"/>
      <c r="L68" s="986"/>
      <c r="M68" s="986"/>
      <c r="N68" s="986"/>
      <c r="O68" s="986"/>
      <c r="P68" s="987"/>
      <c r="Q68" s="988">
        <v>2423</v>
      </c>
      <c r="R68" s="982"/>
      <c r="S68" s="982"/>
      <c r="T68" s="982"/>
      <c r="U68" s="982"/>
      <c r="V68" s="982">
        <v>2171</v>
      </c>
      <c r="W68" s="982"/>
      <c r="X68" s="982"/>
      <c r="Y68" s="982"/>
      <c r="Z68" s="982"/>
      <c r="AA68" s="982">
        <v>252</v>
      </c>
      <c r="AB68" s="982"/>
      <c r="AC68" s="982"/>
      <c r="AD68" s="982"/>
      <c r="AE68" s="982"/>
      <c r="AF68" s="982">
        <v>251</v>
      </c>
      <c r="AG68" s="982"/>
      <c r="AH68" s="982"/>
      <c r="AI68" s="982"/>
      <c r="AJ68" s="982"/>
      <c r="AK68" s="982">
        <v>56</v>
      </c>
      <c r="AL68" s="982"/>
      <c r="AM68" s="982"/>
      <c r="AN68" s="982"/>
      <c r="AO68" s="982"/>
      <c r="AP68" s="982" t="s">
        <v>575</v>
      </c>
      <c r="AQ68" s="982"/>
      <c r="AR68" s="982"/>
      <c r="AS68" s="982"/>
      <c r="AT68" s="982"/>
      <c r="AU68" s="982" t="s">
        <v>575</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551</v>
      </c>
      <c r="C69" s="975"/>
      <c r="D69" s="975"/>
      <c r="E69" s="975"/>
      <c r="F69" s="975"/>
      <c r="G69" s="975"/>
      <c r="H69" s="975"/>
      <c r="I69" s="975"/>
      <c r="J69" s="975"/>
      <c r="K69" s="975"/>
      <c r="L69" s="975"/>
      <c r="M69" s="975"/>
      <c r="N69" s="975"/>
      <c r="O69" s="975"/>
      <c r="P69" s="976"/>
      <c r="Q69" s="977">
        <v>121</v>
      </c>
      <c r="R69" s="971"/>
      <c r="S69" s="971"/>
      <c r="T69" s="971"/>
      <c r="U69" s="971"/>
      <c r="V69" s="971">
        <v>41</v>
      </c>
      <c r="W69" s="971"/>
      <c r="X69" s="971"/>
      <c r="Y69" s="971"/>
      <c r="Z69" s="971"/>
      <c r="AA69" s="971">
        <v>80</v>
      </c>
      <c r="AB69" s="971"/>
      <c r="AC69" s="971"/>
      <c r="AD69" s="971"/>
      <c r="AE69" s="971"/>
      <c r="AF69" s="971">
        <v>80</v>
      </c>
      <c r="AG69" s="971"/>
      <c r="AH69" s="971"/>
      <c r="AI69" s="971"/>
      <c r="AJ69" s="971"/>
      <c r="AK69" s="971" t="s">
        <v>575</v>
      </c>
      <c r="AL69" s="971"/>
      <c r="AM69" s="971"/>
      <c r="AN69" s="971"/>
      <c r="AO69" s="971"/>
      <c r="AP69" s="971" t="s">
        <v>575</v>
      </c>
      <c r="AQ69" s="971"/>
      <c r="AR69" s="971"/>
      <c r="AS69" s="971"/>
      <c r="AT69" s="971"/>
      <c r="AU69" s="971" t="s">
        <v>575</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552</v>
      </c>
      <c r="C70" s="975"/>
      <c r="D70" s="975"/>
      <c r="E70" s="975"/>
      <c r="F70" s="975"/>
      <c r="G70" s="975"/>
      <c r="H70" s="975"/>
      <c r="I70" s="975"/>
      <c r="J70" s="975"/>
      <c r="K70" s="975"/>
      <c r="L70" s="975"/>
      <c r="M70" s="975"/>
      <c r="N70" s="975"/>
      <c r="O70" s="975"/>
      <c r="P70" s="976"/>
      <c r="Q70" s="977">
        <v>217</v>
      </c>
      <c r="R70" s="971"/>
      <c r="S70" s="971"/>
      <c r="T70" s="971"/>
      <c r="U70" s="971"/>
      <c r="V70" s="971">
        <v>198</v>
      </c>
      <c r="W70" s="971"/>
      <c r="X70" s="971"/>
      <c r="Y70" s="971"/>
      <c r="Z70" s="971"/>
      <c r="AA70" s="971">
        <v>19</v>
      </c>
      <c r="AB70" s="971"/>
      <c r="AC70" s="971"/>
      <c r="AD70" s="971"/>
      <c r="AE70" s="971"/>
      <c r="AF70" s="971">
        <v>19</v>
      </c>
      <c r="AG70" s="971"/>
      <c r="AH70" s="971"/>
      <c r="AI70" s="971"/>
      <c r="AJ70" s="971"/>
      <c r="AK70" s="971" t="s">
        <v>575</v>
      </c>
      <c r="AL70" s="971"/>
      <c r="AM70" s="971"/>
      <c r="AN70" s="971"/>
      <c r="AO70" s="971"/>
      <c r="AP70" s="971" t="s">
        <v>575</v>
      </c>
      <c r="AQ70" s="971"/>
      <c r="AR70" s="971"/>
      <c r="AS70" s="971"/>
      <c r="AT70" s="971"/>
      <c r="AU70" s="971" t="s">
        <v>575</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553</v>
      </c>
      <c r="C71" s="975"/>
      <c r="D71" s="975"/>
      <c r="E71" s="975"/>
      <c r="F71" s="975"/>
      <c r="G71" s="975"/>
      <c r="H71" s="975"/>
      <c r="I71" s="975"/>
      <c r="J71" s="975"/>
      <c r="K71" s="975"/>
      <c r="L71" s="975"/>
      <c r="M71" s="975"/>
      <c r="N71" s="975"/>
      <c r="O71" s="975"/>
      <c r="P71" s="976"/>
      <c r="Q71" s="977">
        <v>2736</v>
      </c>
      <c r="R71" s="971"/>
      <c r="S71" s="971"/>
      <c r="T71" s="971"/>
      <c r="U71" s="971"/>
      <c r="V71" s="971">
        <v>2663</v>
      </c>
      <c r="W71" s="971"/>
      <c r="X71" s="971"/>
      <c r="Y71" s="971"/>
      <c r="Z71" s="971"/>
      <c r="AA71" s="971">
        <v>73</v>
      </c>
      <c r="AB71" s="971"/>
      <c r="AC71" s="971"/>
      <c r="AD71" s="971"/>
      <c r="AE71" s="971"/>
      <c r="AF71" s="971">
        <v>74</v>
      </c>
      <c r="AG71" s="971"/>
      <c r="AH71" s="971"/>
      <c r="AI71" s="971"/>
      <c r="AJ71" s="971"/>
      <c r="AK71" s="971" t="s">
        <v>575</v>
      </c>
      <c r="AL71" s="971"/>
      <c r="AM71" s="971"/>
      <c r="AN71" s="971"/>
      <c r="AO71" s="971"/>
      <c r="AP71" s="971">
        <v>861</v>
      </c>
      <c r="AQ71" s="971"/>
      <c r="AR71" s="971"/>
      <c r="AS71" s="971"/>
      <c r="AT71" s="971"/>
      <c r="AU71" s="971">
        <v>163</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554</v>
      </c>
      <c r="C72" s="975"/>
      <c r="D72" s="975"/>
      <c r="E72" s="975"/>
      <c r="F72" s="975"/>
      <c r="G72" s="975"/>
      <c r="H72" s="975"/>
      <c r="I72" s="975"/>
      <c r="J72" s="975"/>
      <c r="K72" s="975"/>
      <c r="L72" s="975"/>
      <c r="M72" s="975"/>
      <c r="N72" s="975"/>
      <c r="O72" s="975"/>
      <c r="P72" s="976"/>
      <c r="Q72" s="977">
        <v>464</v>
      </c>
      <c r="R72" s="971"/>
      <c r="S72" s="971"/>
      <c r="T72" s="971"/>
      <c r="U72" s="971"/>
      <c r="V72" s="971">
        <v>340</v>
      </c>
      <c r="W72" s="971"/>
      <c r="X72" s="971"/>
      <c r="Y72" s="971"/>
      <c r="Z72" s="971"/>
      <c r="AA72" s="971">
        <v>124</v>
      </c>
      <c r="AB72" s="971"/>
      <c r="AC72" s="971"/>
      <c r="AD72" s="971"/>
      <c r="AE72" s="971"/>
      <c r="AF72" s="971">
        <v>124</v>
      </c>
      <c r="AG72" s="971"/>
      <c r="AH72" s="971"/>
      <c r="AI72" s="971"/>
      <c r="AJ72" s="971"/>
      <c r="AK72" s="971" t="s">
        <v>575</v>
      </c>
      <c r="AL72" s="971"/>
      <c r="AM72" s="971"/>
      <c r="AN72" s="971"/>
      <c r="AO72" s="971"/>
      <c r="AP72" s="971">
        <v>36</v>
      </c>
      <c r="AQ72" s="971"/>
      <c r="AR72" s="971"/>
      <c r="AS72" s="971"/>
      <c r="AT72" s="971"/>
      <c r="AU72" s="971">
        <v>36</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555</v>
      </c>
      <c r="C73" s="975"/>
      <c r="D73" s="975"/>
      <c r="E73" s="975"/>
      <c r="F73" s="975"/>
      <c r="G73" s="975"/>
      <c r="H73" s="975"/>
      <c r="I73" s="975"/>
      <c r="J73" s="975"/>
      <c r="K73" s="975"/>
      <c r="L73" s="975"/>
      <c r="M73" s="975"/>
      <c r="N73" s="975"/>
      <c r="O73" s="975"/>
      <c r="P73" s="976"/>
      <c r="Q73" s="977">
        <v>208</v>
      </c>
      <c r="R73" s="971"/>
      <c r="S73" s="971"/>
      <c r="T73" s="971"/>
      <c r="U73" s="971"/>
      <c r="V73" s="971">
        <v>187</v>
      </c>
      <c r="W73" s="971"/>
      <c r="X73" s="971"/>
      <c r="Y73" s="971"/>
      <c r="Z73" s="971"/>
      <c r="AA73" s="971">
        <v>21</v>
      </c>
      <c r="AB73" s="971"/>
      <c r="AC73" s="971"/>
      <c r="AD73" s="971"/>
      <c r="AE73" s="971"/>
      <c r="AF73" s="971">
        <v>42</v>
      </c>
      <c r="AG73" s="971"/>
      <c r="AH73" s="971"/>
      <c r="AI73" s="971"/>
      <c r="AJ73" s="971"/>
      <c r="AK73" s="971">
        <v>3</v>
      </c>
      <c r="AL73" s="971"/>
      <c r="AM73" s="971"/>
      <c r="AN73" s="971"/>
      <c r="AO73" s="971"/>
      <c r="AP73" s="971">
        <v>281</v>
      </c>
      <c r="AQ73" s="971"/>
      <c r="AR73" s="971"/>
      <c r="AS73" s="971"/>
      <c r="AT73" s="971"/>
      <c r="AU73" s="971">
        <v>101</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556</v>
      </c>
      <c r="C74" s="975"/>
      <c r="D74" s="975"/>
      <c r="E74" s="975"/>
      <c r="F74" s="975"/>
      <c r="G74" s="975"/>
      <c r="H74" s="975"/>
      <c r="I74" s="975"/>
      <c r="J74" s="975"/>
      <c r="K74" s="975"/>
      <c r="L74" s="975"/>
      <c r="M74" s="975"/>
      <c r="N74" s="975"/>
      <c r="O74" s="975"/>
      <c r="P74" s="976"/>
      <c r="Q74" s="977">
        <v>380</v>
      </c>
      <c r="R74" s="971"/>
      <c r="S74" s="971"/>
      <c r="T74" s="971"/>
      <c r="U74" s="971"/>
      <c r="V74" s="971">
        <v>185</v>
      </c>
      <c r="W74" s="971"/>
      <c r="X74" s="971"/>
      <c r="Y74" s="971"/>
      <c r="Z74" s="971"/>
      <c r="AA74" s="971">
        <v>195</v>
      </c>
      <c r="AB74" s="971"/>
      <c r="AC74" s="971"/>
      <c r="AD74" s="971"/>
      <c r="AE74" s="971"/>
      <c r="AF74" s="971">
        <v>195</v>
      </c>
      <c r="AG74" s="971"/>
      <c r="AH74" s="971"/>
      <c r="AI74" s="971"/>
      <c r="AJ74" s="971"/>
      <c r="AK74" s="971">
        <v>20</v>
      </c>
      <c r="AL74" s="971"/>
      <c r="AM74" s="971"/>
      <c r="AN74" s="971"/>
      <c r="AO74" s="971"/>
      <c r="AP74" s="971" t="s">
        <v>575</v>
      </c>
      <c r="AQ74" s="971"/>
      <c r="AR74" s="971"/>
      <c r="AS74" s="971"/>
      <c r="AT74" s="971"/>
      <c r="AU74" s="971" t="s">
        <v>575</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557</v>
      </c>
      <c r="C75" s="975"/>
      <c r="D75" s="975"/>
      <c r="E75" s="975"/>
      <c r="F75" s="975"/>
      <c r="G75" s="975"/>
      <c r="H75" s="975"/>
      <c r="I75" s="975"/>
      <c r="J75" s="975"/>
      <c r="K75" s="975"/>
      <c r="L75" s="975"/>
      <c r="M75" s="975"/>
      <c r="N75" s="975"/>
      <c r="O75" s="975"/>
      <c r="P75" s="976"/>
      <c r="Q75" s="981">
        <v>319650</v>
      </c>
      <c r="R75" s="979"/>
      <c r="S75" s="979"/>
      <c r="T75" s="979"/>
      <c r="U75" s="980"/>
      <c r="V75" s="978">
        <v>305956</v>
      </c>
      <c r="W75" s="979"/>
      <c r="X75" s="979"/>
      <c r="Y75" s="979"/>
      <c r="Z75" s="980"/>
      <c r="AA75" s="978">
        <v>13694</v>
      </c>
      <c r="AB75" s="979"/>
      <c r="AC75" s="979"/>
      <c r="AD75" s="979"/>
      <c r="AE75" s="980"/>
      <c r="AF75" s="978">
        <v>13694</v>
      </c>
      <c r="AG75" s="979"/>
      <c r="AH75" s="979"/>
      <c r="AI75" s="979"/>
      <c r="AJ75" s="980"/>
      <c r="AK75" s="978" t="s">
        <v>575</v>
      </c>
      <c r="AL75" s="979"/>
      <c r="AM75" s="979"/>
      <c r="AN75" s="979"/>
      <c r="AO75" s="980"/>
      <c r="AP75" s="978" t="s">
        <v>575</v>
      </c>
      <c r="AQ75" s="979"/>
      <c r="AR75" s="979"/>
      <c r="AS75" s="979"/>
      <c r="AT75" s="980"/>
      <c r="AU75" s="978" t="s">
        <v>575</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t="s">
        <v>558</v>
      </c>
      <c r="C76" s="975"/>
      <c r="D76" s="975"/>
      <c r="E76" s="975"/>
      <c r="F76" s="975"/>
      <c r="G76" s="975"/>
      <c r="H76" s="975"/>
      <c r="I76" s="975"/>
      <c r="J76" s="975"/>
      <c r="K76" s="975"/>
      <c r="L76" s="975"/>
      <c r="M76" s="975"/>
      <c r="N76" s="975"/>
      <c r="O76" s="975"/>
      <c r="P76" s="976"/>
      <c r="Q76" s="981">
        <v>1609</v>
      </c>
      <c r="R76" s="979"/>
      <c r="S76" s="979"/>
      <c r="T76" s="979"/>
      <c r="U76" s="980"/>
      <c r="V76" s="978">
        <v>1554</v>
      </c>
      <c r="W76" s="979"/>
      <c r="X76" s="979"/>
      <c r="Y76" s="979"/>
      <c r="Z76" s="980"/>
      <c r="AA76" s="978">
        <v>55</v>
      </c>
      <c r="AB76" s="979"/>
      <c r="AC76" s="979"/>
      <c r="AD76" s="979"/>
      <c r="AE76" s="980"/>
      <c r="AF76" s="978">
        <v>55</v>
      </c>
      <c r="AG76" s="979"/>
      <c r="AH76" s="979"/>
      <c r="AI76" s="979"/>
      <c r="AJ76" s="980"/>
      <c r="AK76" s="978">
        <v>8</v>
      </c>
      <c r="AL76" s="979"/>
      <c r="AM76" s="979"/>
      <c r="AN76" s="979"/>
      <c r="AO76" s="980"/>
      <c r="AP76" s="978" t="s">
        <v>575</v>
      </c>
      <c r="AQ76" s="979"/>
      <c r="AR76" s="979"/>
      <c r="AS76" s="979"/>
      <c r="AT76" s="980"/>
      <c r="AU76" s="978" t="s">
        <v>575</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t="s">
        <v>559</v>
      </c>
      <c r="C77" s="975"/>
      <c r="D77" s="975"/>
      <c r="E77" s="975"/>
      <c r="F77" s="975"/>
      <c r="G77" s="975"/>
      <c r="H77" s="975"/>
      <c r="I77" s="975"/>
      <c r="J77" s="975"/>
      <c r="K77" s="975"/>
      <c r="L77" s="975"/>
      <c r="M77" s="975"/>
      <c r="N77" s="975"/>
      <c r="O77" s="975"/>
      <c r="P77" s="976"/>
      <c r="Q77" s="981">
        <v>3183</v>
      </c>
      <c r="R77" s="979"/>
      <c r="S77" s="979"/>
      <c r="T77" s="979"/>
      <c r="U77" s="980"/>
      <c r="V77" s="978">
        <v>2443</v>
      </c>
      <c r="W77" s="979"/>
      <c r="X77" s="979"/>
      <c r="Y77" s="979"/>
      <c r="Z77" s="980"/>
      <c r="AA77" s="978">
        <v>741</v>
      </c>
      <c r="AB77" s="979"/>
      <c r="AC77" s="979"/>
      <c r="AD77" s="979"/>
      <c r="AE77" s="980"/>
      <c r="AF77" s="978">
        <v>5893</v>
      </c>
      <c r="AG77" s="979"/>
      <c r="AH77" s="979"/>
      <c r="AI77" s="979"/>
      <c r="AJ77" s="980"/>
      <c r="AK77" s="978" t="s">
        <v>575</v>
      </c>
      <c r="AL77" s="979"/>
      <c r="AM77" s="979"/>
      <c r="AN77" s="979"/>
      <c r="AO77" s="980"/>
      <c r="AP77" s="978" t="s">
        <v>575</v>
      </c>
      <c r="AQ77" s="979"/>
      <c r="AR77" s="979"/>
      <c r="AS77" s="979"/>
      <c r="AT77" s="980"/>
      <c r="AU77" s="978" t="s">
        <v>575</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t="s">
        <v>560</v>
      </c>
      <c r="C78" s="975"/>
      <c r="D78" s="975"/>
      <c r="E78" s="975"/>
      <c r="F78" s="975"/>
      <c r="G78" s="975"/>
      <c r="H78" s="975"/>
      <c r="I78" s="975"/>
      <c r="J78" s="975"/>
      <c r="K78" s="975"/>
      <c r="L78" s="975"/>
      <c r="M78" s="975"/>
      <c r="N78" s="975"/>
      <c r="O78" s="975"/>
      <c r="P78" s="976"/>
      <c r="Q78" s="977">
        <v>116</v>
      </c>
      <c r="R78" s="971"/>
      <c r="S78" s="971"/>
      <c r="T78" s="971"/>
      <c r="U78" s="971"/>
      <c r="V78" s="971">
        <v>97</v>
      </c>
      <c r="W78" s="971"/>
      <c r="X78" s="971"/>
      <c r="Y78" s="971"/>
      <c r="Z78" s="971"/>
      <c r="AA78" s="971">
        <v>19</v>
      </c>
      <c r="AB78" s="971"/>
      <c r="AC78" s="971"/>
      <c r="AD78" s="971"/>
      <c r="AE78" s="971"/>
      <c r="AF78" s="971">
        <v>7</v>
      </c>
      <c r="AG78" s="971"/>
      <c r="AH78" s="971"/>
      <c r="AI78" s="971"/>
      <c r="AJ78" s="971"/>
      <c r="AK78" s="971" t="s">
        <v>575</v>
      </c>
      <c r="AL78" s="971"/>
      <c r="AM78" s="971"/>
      <c r="AN78" s="971"/>
      <c r="AO78" s="971"/>
      <c r="AP78" s="978" t="s">
        <v>575</v>
      </c>
      <c r="AQ78" s="979"/>
      <c r="AR78" s="979"/>
      <c r="AS78" s="979"/>
      <c r="AT78" s="980"/>
      <c r="AU78" s="978" t="s">
        <v>575</v>
      </c>
      <c r="AV78" s="979"/>
      <c r="AW78" s="979"/>
      <c r="AX78" s="979"/>
      <c r="AY78" s="980"/>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t="s">
        <v>561</v>
      </c>
      <c r="C79" s="975"/>
      <c r="D79" s="975"/>
      <c r="E79" s="975"/>
      <c r="F79" s="975"/>
      <c r="G79" s="975"/>
      <c r="H79" s="975"/>
      <c r="I79" s="975"/>
      <c r="J79" s="975"/>
      <c r="K79" s="975"/>
      <c r="L79" s="975"/>
      <c r="M79" s="975"/>
      <c r="N79" s="975"/>
      <c r="O79" s="975"/>
      <c r="P79" s="976"/>
      <c r="Q79" s="977">
        <v>77</v>
      </c>
      <c r="R79" s="971"/>
      <c r="S79" s="971"/>
      <c r="T79" s="971"/>
      <c r="U79" s="971"/>
      <c r="V79" s="971">
        <v>61</v>
      </c>
      <c r="W79" s="971"/>
      <c r="X79" s="971"/>
      <c r="Y79" s="971"/>
      <c r="Z79" s="971"/>
      <c r="AA79" s="971">
        <v>16</v>
      </c>
      <c r="AB79" s="971"/>
      <c r="AC79" s="971"/>
      <c r="AD79" s="971"/>
      <c r="AE79" s="971"/>
      <c r="AF79" s="971">
        <v>12</v>
      </c>
      <c r="AG79" s="971"/>
      <c r="AH79" s="971"/>
      <c r="AI79" s="971"/>
      <c r="AJ79" s="971"/>
      <c r="AK79" s="971" t="s">
        <v>575</v>
      </c>
      <c r="AL79" s="971"/>
      <c r="AM79" s="971"/>
      <c r="AN79" s="971"/>
      <c r="AO79" s="971"/>
      <c r="AP79" s="978" t="s">
        <v>575</v>
      </c>
      <c r="AQ79" s="979"/>
      <c r="AR79" s="979"/>
      <c r="AS79" s="979"/>
      <c r="AT79" s="980"/>
      <c r="AU79" s="978" t="s">
        <v>575</v>
      </c>
      <c r="AV79" s="979"/>
      <c r="AW79" s="979"/>
      <c r="AX79" s="979"/>
      <c r="AY79" s="980"/>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t="s">
        <v>562</v>
      </c>
      <c r="C80" s="975"/>
      <c r="D80" s="975"/>
      <c r="E80" s="975"/>
      <c r="F80" s="975"/>
      <c r="G80" s="975"/>
      <c r="H80" s="975"/>
      <c r="I80" s="975"/>
      <c r="J80" s="975"/>
      <c r="K80" s="975"/>
      <c r="L80" s="975"/>
      <c r="M80" s="975"/>
      <c r="N80" s="975"/>
      <c r="O80" s="975"/>
      <c r="P80" s="976"/>
      <c r="Q80" s="977">
        <v>202</v>
      </c>
      <c r="R80" s="971"/>
      <c r="S80" s="971"/>
      <c r="T80" s="971"/>
      <c r="U80" s="971"/>
      <c r="V80" s="971">
        <v>197</v>
      </c>
      <c r="W80" s="971"/>
      <c r="X80" s="971"/>
      <c r="Y80" s="971"/>
      <c r="Z80" s="971"/>
      <c r="AA80" s="971">
        <v>5</v>
      </c>
      <c r="AB80" s="971"/>
      <c r="AC80" s="971"/>
      <c r="AD80" s="971"/>
      <c r="AE80" s="971"/>
      <c r="AF80" s="971">
        <v>5</v>
      </c>
      <c r="AG80" s="971"/>
      <c r="AH80" s="971"/>
      <c r="AI80" s="971"/>
      <c r="AJ80" s="971"/>
      <c r="AK80" s="971">
        <v>12</v>
      </c>
      <c r="AL80" s="971"/>
      <c r="AM80" s="971"/>
      <c r="AN80" s="971"/>
      <c r="AO80" s="971"/>
      <c r="AP80" s="978" t="s">
        <v>575</v>
      </c>
      <c r="AQ80" s="979"/>
      <c r="AR80" s="979"/>
      <c r="AS80" s="979"/>
      <c r="AT80" s="980"/>
      <c r="AU80" s="978" t="s">
        <v>575</v>
      </c>
      <c r="AV80" s="979"/>
      <c r="AW80" s="979"/>
      <c r="AX80" s="979"/>
      <c r="AY80" s="980"/>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t="s">
        <v>563</v>
      </c>
      <c r="C81" s="975"/>
      <c r="D81" s="975"/>
      <c r="E81" s="975"/>
      <c r="F81" s="975"/>
      <c r="G81" s="975"/>
      <c r="H81" s="975"/>
      <c r="I81" s="975"/>
      <c r="J81" s="975"/>
      <c r="K81" s="975"/>
      <c r="L81" s="975"/>
      <c r="M81" s="975"/>
      <c r="N81" s="975"/>
      <c r="O81" s="975"/>
      <c r="P81" s="976"/>
      <c r="Q81" s="977">
        <v>275</v>
      </c>
      <c r="R81" s="971"/>
      <c r="S81" s="971"/>
      <c r="T81" s="971"/>
      <c r="U81" s="971"/>
      <c r="V81" s="971">
        <v>233</v>
      </c>
      <c r="W81" s="971"/>
      <c r="X81" s="971"/>
      <c r="Y81" s="971"/>
      <c r="Z81" s="971"/>
      <c r="AA81" s="971">
        <v>42</v>
      </c>
      <c r="AB81" s="971"/>
      <c r="AC81" s="971"/>
      <c r="AD81" s="971"/>
      <c r="AE81" s="971"/>
      <c r="AF81" s="971">
        <v>21</v>
      </c>
      <c r="AG81" s="971"/>
      <c r="AH81" s="971"/>
      <c r="AI81" s="971"/>
      <c r="AJ81" s="971"/>
      <c r="AK81" s="971" t="s">
        <v>575</v>
      </c>
      <c r="AL81" s="971"/>
      <c r="AM81" s="971"/>
      <c r="AN81" s="971"/>
      <c r="AO81" s="971"/>
      <c r="AP81" s="978" t="s">
        <v>575</v>
      </c>
      <c r="AQ81" s="979"/>
      <c r="AR81" s="979"/>
      <c r="AS81" s="979"/>
      <c r="AT81" s="980"/>
      <c r="AU81" s="978" t="s">
        <v>575</v>
      </c>
      <c r="AV81" s="979"/>
      <c r="AW81" s="979"/>
      <c r="AX81" s="979"/>
      <c r="AY81" s="980"/>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376</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20472</v>
      </c>
      <c r="AG88" s="959"/>
      <c r="AH88" s="959"/>
      <c r="AI88" s="959"/>
      <c r="AJ88" s="959"/>
      <c r="AK88" s="963"/>
      <c r="AL88" s="963"/>
      <c r="AM88" s="963"/>
      <c r="AN88" s="963"/>
      <c r="AO88" s="963"/>
      <c r="AP88" s="959">
        <v>1178</v>
      </c>
      <c r="AQ88" s="959"/>
      <c r="AR88" s="959"/>
      <c r="AS88" s="959"/>
      <c r="AT88" s="959"/>
      <c r="AU88" s="959">
        <v>300</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294</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294</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294</v>
      </c>
      <c r="DR109" s="896"/>
      <c r="DS109" s="896"/>
      <c r="DT109" s="896"/>
      <c r="DU109" s="897"/>
      <c r="DV109" s="898" t="s">
        <v>410</v>
      </c>
      <c r="DW109" s="896"/>
      <c r="DX109" s="896"/>
      <c r="DY109" s="896"/>
      <c r="DZ109" s="929"/>
    </row>
    <row r="110" spans="1:131" s="230" customFormat="1" ht="26.25" customHeight="1" x14ac:dyDescent="0.15">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1945467</v>
      </c>
      <c r="AB110" s="889"/>
      <c r="AC110" s="889"/>
      <c r="AD110" s="889"/>
      <c r="AE110" s="890"/>
      <c r="AF110" s="891">
        <v>1902089</v>
      </c>
      <c r="AG110" s="889"/>
      <c r="AH110" s="889"/>
      <c r="AI110" s="889"/>
      <c r="AJ110" s="890"/>
      <c r="AK110" s="891">
        <v>1830910</v>
      </c>
      <c r="AL110" s="889"/>
      <c r="AM110" s="889"/>
      <c r="AN110" s="889"/>
      <c r="AO110" s="890"/>
      <c r="AP110" s="892">
        <v>23.3</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19094583</v>
      </c>
      <c r="BR110" s="842"/>
      <c r="BS110" s="842"/>
      <c r="BT110" s="842"/>
      <c r="BU110" s="842"/>
      <c r="BV110" s="842">
        <v>17958188</v>
      </c>
      <c r="BW110" s="842"/>
      <c r="BX110" s="842"/>
      <c r="BY110" s="842"/>
      <c r="BZ110" s="842"/>
      <c r="CA110" s="842">
        <v>16047105</v>
      </c>
      <c r="CB110" s="842"/>
      <c r="CC110" s="842"/>
      <c r="CD110" s="842"/>
      <c r="CE110" s="842"/>
      <c r="CF110" s="866">
        <v>204.3</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3867376</v>
      </c>
      <c r="BR112" s="817"/>
      <c r="BS112" s="817"/>
      <c r="BT112" s="817"/>
      <c r="BU112" s="817"/>
      <c r="BV112" s="817">
        <v>3693934</v>
      </c>
      <c r="BW112" s="817"/>
      <c r="BX112" s="817"/>
      <c r="BY112" s="817"/>
      <c r="BZ112" s="817"/>
      <c r="CA112" s="817">
        <v>3691018</v>
      </c>
      <c r="CB112" s="817"/>
      <c r="CC112" s="817"/>
      <c r="CD112" s="817"/>
      <c r="CE112" s="817"/>
      <c r="CF112" s="875">
        <v>47</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581552</v>
      </c>
      <c r="AB113" s="919"/>
      <c r="AC113" s="919"/>
      <c r="AD113" s="919"/>
      <c r="AE113" s="920"/>
      <c r="AF113" s="921">
        <v>560428</v>
      </c>
      <c r="AG113" s="919"/>
      <c r="AH113" s="919"/>
      <c r="AI113" s="919"/>
      <c r="AJ113" s="920"/>
      <c r="AK113" s="921">
        <v>558576</v>
      </c>
      <c r="AL113" s="919"/>
      <c r="AM113" s="919"/>
      <c r="AN113" s="919"/>
      <c r="AO113" s="920"/>
      <c r="AP113" s="922">
        <v>7.1</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362869</v>
      </c>
      <c r="BR113" s="817"/>
      <c r="BS113" s="817"/>
      <c r="BT113" s="817"/>
      <c r="BU113" s="817"/>
      <c r="BV113" s="817">
        <v>327824</v>
      </c>
      <c r="BW113" s="817"/>
      <c r="BX113" s="817"/>
      <c r="BY113" s="817"/>
      <c r="BZ113" s="817"/>
      <c r="CA113" s="817">
        <v>299624</v>
      </c>
      <c r="CB113" s="817"/>
      <c r="CC113" s="817"/>
      <c r="CD113" s="817"/>
      <c r="CE113" s="817"/>
      <c r="CF113" s="875">
        <v>3.8</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72378</v>
      </c>
      <c r="AB114" s="780"/>
      <c r="AC114" s="780"/>
      <c r="AD114" s="780"/>
      <c r="AE114" s="781"/>
      <c r="AF114" s="782">
        <v>73295</v>
      </c>
      <c r="AG114" s="780"/>
      <c r="AH114" s="780"/>
      <c r="AI114" s="780"/>
      <c r="AJ114" s="781"/>
      <c r="AK114" s="782">
        <v>72640</v>
      </c>
      <c r="AL114" s="780"/>
      <c r="AM114" s="780"/>
      <c r="AN114" s="780"/>
      <c r="AO114" s="781"/>
      <c r="AP114" s="824">
        <v>0.9</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1541167</v>
      </c>
      <c r="BR114" s="817"/>
      <c r="BS114" s="817"/>
      <c r="BT114" s="817"/>
      <c r="BU114" s="817"/>
      <c r="BV114" s="817">
        <v>1531739</v>
      </c>
      <c r="BW114" s="817"/>
      <c r="BX114" s="817"/>
      <c r="BY114" s="817"/>
      <c r="BZ114" s="817"/>
      <c r="CA114" s="817">
        <v>1551287</v>
      </c>
      <c r="CB114" s="817"/>
      <c r="CC114" s="817"/>
      <c r="CD114" s="817"/>
      <c r="CE114" s="817"/>
      <c r="CF114" s="875">
        <v>19.7</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2599397</v>
      </c>
      <c r="AB117" s="903"/>
      <c r="AC117" s="903"/>
      <c r="AD117" s="903"/>
      <c r="AE117" s="904"/>
      <c r="AF117" s="905">
        <v>2535812</v>
      </c>
      <c r="AG117" s="903"/>
      <c r="AH117" s="903"/>
      <c r="AI117" s="903"/>
      <c r="AJ117" s="904"/>
      <c r="AK117" s="905">
        <v>2462126</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294</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440</v>
      </c>
      <c r="BP119" s="878"/>
      <c r="BQ119" s="879">
        <v>24865995</v>
      </c>
      <c r="BR119" s="845"/>
      <c r="BS119" s="845"/>
      <c r="BT119" s="845"/>
      <c r="BU119" s="845"/>
      <c r="BV119" s="845">
        <v>23511685</v>
      </c>
      <c r="BW119" s="845"/>
      <c r="BX119" s="845"/>
      <c r="BY119" s="845"/>
      <c r="BZ119" s="845"/>
      <c r="CA119" s="845">
        <v>21589034</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4772666</v>
      </c>
      <c r="BR120" s="842"/>
      <c r="BS120" s="842"/>
      <c r="BT120" s="842"/>
      <c r="BU120" s="842"/>
      <c r="BV120" s="842">
        <v>5187160</v>
      </c>
      <c r="BW120" s="842"/>
      <c r="BX120" s="842"/>
      <c r="BY120" s="842"/>
      <c r="BZ120" s="842"/>
      <c r="CA120" s="842">
        <v>4834367</v>
      </c>
      <c r="CB120" s="842"/>
      <c r="CC120" s="842"/>
      <c r="CD120" s="842"/>
      <c r="CE120" s="842"/>
      <c r="CF120" s="866">
        <v>61.5</v>
      </c>
      <c r="CG120" s="867"/>
      <c r="CH120" s="867"/>
      <c r="CI120" s="867"/>
      <c r="CJ120" s="867"/>
      <c r="CK120" s="868" t="s">
        <v>444</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v>3457151</v>
      </c>
      <c r="DH120" s="842"/>
      <c r="DI120" s="842"/>
      <c r="DJ120" s="842"/>
      <c r="DK120" s="842"/>
      <c r="DL120" s="842">
        <v>3210714</v>
      </c>
      <c r="DM120" s="842"/>
      <c r="DN120" s="842"/>
      <c r="DO120" s="842"/>
      <c r="DP120" s="842"/>
      <c r="DQ120" s="842">
        <v>2877169</v>
      </c>
      <c r="DR120" s="842"/>
      <c r="DS120" s="842"/>
      <c r="DT120" s="842"/>
      <c r="DU120" s="842"/>
      <c r="DV120" s="843">
        <v>36.6</v>
      </c>
      <c r="DW120" s="843"/>
      <c r="DX120" s="843"/>
      <c r="DY120" s="843"/>
      <c r="DZ120" s="844"/>
    </row>
    <row r="121" spans="1:130" s="230" customFormat="1" ht="26.25" customHeight="1" x14ac:dyDescent="0.15">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v>1548541</v>
      </c>
      <c r="BR121" s="817"/>
      <c r="BS121" s="817"/>
      <c r="BT121" s="817"/>
      <c r="BU121" s="817"/>
      <c r="BV121" s="817">
        <v>1625698</v>
      </c>
      <c r="BW121" s="817"/>
      <c r="BX121" s="817"/>
      <c r="BY121" s="817"/>
      <c r="BZ121" s="817"/>
      <c r="CA121" s="817">
        <v>1588528</v>
      </c>
      <c r="CB121" s="817"/>
      <c r="CC121" s="817"/>
      <c r="CD121" s="817"/>
      <c r="CE121" s="817"/>
      <c r="CF121" s="875">
        <v>20.2</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375262</v>
      </c>
      <c r="DH121" s="817"/>
      <c r="DI121" s="817"/>
      <c r="DJ121" s="817"/>
      <c r="DK121" s="817"/>
      <c r="DL121" s="817">
        <v>452622</v>
      </c>
      <c r="DM121" s="817"/>
      <c r="DN121" s="817"/>
      <c r="DO121" s="817"/>
      <c r="DP121" s="817"/>
      <c r="DQ121" s="817">
        <v>782871</v>
      </c>
      <c r="DR121" s="817"/>
      <c r="DS121" s="817"/>
      <c r="DT121" s="817"/>
      <c r="DU121" s="817"/>
      <c r="DV121" s="794">
        <v>10</v>
      </c>
      <c r="DW121" s="794"/>
      <c r="DX121" s="794"/>
      <c r="DY121" s="794"/>
      <c r="DZ121" s="795"/>
    </row>
    <row r="122" spans="1:130" s="230" customFormat="1" ht="26.25" customHeight="1" x14ac:dyDescent="0.15">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15319725</v>
      </c>
      <c r="BR122" s="845"/>
      <c r="BS122" s="845"/>
      <c r="BT122" s="845"/>
      <c r="BU122" s="845"/>
      <c r="BV122" s="845">
        <v>14409241</v>
      </c>
      <c r="BW122" s="845"/>
      <c r="BX122" s="845"/>
      <c r="BY122" s="845"/>
      <c r="BZ122" s="845"/>
      <c r="CA122" s="845">
        <v>13267785</v>
      </c>
      <c r="CB122" s="845"/>
      <c r="CC122" s="845"/>
      <c r="CD122" s="845"/>
      <c r="CE122" s="845"/>
      <c r="CF122" s="846">
        <v>168.9</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v>34963</v>
      </c>
      <c r="DH122" s="817"/>
      <c r="DI122" s="817"/>
      <c r="DJ122" s="817"/>
      <c r="DK122" s="817"/>
      <c r="DL122" s="817">
        <v>30598</v>
      </c>
      <c r="DM122" s="817"/>
      <c r="DN122" s="817"/>
      <c r="DO122" s="817"/>
      <c r="DP122" s="817"/>
      <c r="DQ122" s="817">
        <v>30978</v>
      </c>
      <c r="DR122" s="817"/>
      <c r="DS122" s="817"/>
      <c r="DT122" s="817"/>
      <c r="DU122" s="817"/>
      <c r="DV122" s="794">
        <v>0.4</v>
      </c>
      <c r="DW122" s="794"/>
      <c r="DX122" s="794"/>
      <c r="DY122" s="794"/>
      <c r="DZ122" s="795"/>
    </row>
    <row r="123" spans="1:130" s="230" customFormat="1" ht="26.25" customHeight="1" x14ac:dyDescent="0.15">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448</v>
      </c>
      <c r="BP123" s="878"/>
      <c r="BQ123" s="832">
        <v>21640932</v>
      </c>
      <c r="BR123" s="833"/>
      <c r="BS123" s="833"/>
      <c r="BT123" s="833"/>
      <c r="BU123" s="833"/>
      <c r="BV123" s="833">
        <v>21222099</v>
      </c>
      <c r="BW123" s="833"/>
      <c r="BX123" s="833"/>
      <c r="BY123" s="833"/>
      <c r="BZ123" s="833"/>
      <c r="CA123" s="833">
        <v>19690680</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40.9</v>
      </c>
      <c r="BR124" s="831"/>
      <c r="BS124" s="831"/>
      <c r="BT124" s="831"/>
      <c r="BU124" s="831"/>
      <c r="BV124" s="831">
        <v>29.8</v>
      </c>
      <c r="BW124" s="831"/>
      <c r="BX124" s="831"/>
      <c r="BY124" s="831"/>
      <c r="BZ124" s="831"/>
      <c r="CA124" s="831">
        <v>24.1</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217111</v>
      </c>
      <c r="AB128" s="801"/>
      <c r="AC128" s="801"/>
      <c r="AD128" s="801"/>
      <c r="AE128" s="802"/>
      <c r="AF128" s="803">
        <v>172637</v>
      </c>
      <c r="AG128" s="801"/>
      <c r="AH128" s="801"/>
      <c r="AI128" s="801"/>
      <c r="AJ128" s="802"/>
      <c r="AK128" s="803">
        <v>176262</v>
      </c>
      <c r="AL128" s="801"/>
      <c r="AM128" s="801"/>
      <c r="AN128" s="801"/>
      <c r="AO128" s="802"/>
      <c r="AP128" s="804"/>
      <c r="AQ128" s="805"/>
      <c r="AR128" s="805"/>
      <c r="AS128" s="805"/>
      <c r="AT128" s="806"/>
      <c r="AU128" s="232"/>
      <c r="AV128" s="232"/>
      <c r="AW128" s="232"/>
      <c r="AX128" s="807" t="s">
        <v>462</v>
      </c>
      <c r="AY128" s="808"/>
      <c r="AZ128" s="808"/>
      <c r="BA128" s="808"/>
      <c r="BB128" s="808"/>
      <c r="BC128" s="808"/>
      <c r="BD128" s="808"/>
      <c r="BE128" s="809"/>
      <c r="BF128" s="786" t="s">
        <v>122</v>
      </c>
      <c r="BG128" s="787"/>
      <c r="BH128" s="787"/>
      <c r="BI128" s="787"/>
      <c r="BJ128" s="787"/>
      <c r="BK128" s="787"/>
      <c r="BL128" s="810"/>
      <c r="BM128" s="786">
        <v>13.44</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9464979</v>
      </c>
      <c r="AB129" s="780"/>
      <c r="AC129" s="780"/>
      <c r="AD129" s="780"/>
      <c r="AE129" s="781"/>
      <c r="AF129" s="782">
        <v>9235803</v>
      </c>
      <c r="AG129" s="780"/>
      <c r="AH129" s="780"/>
      <c r="AI129" s="780"/>
      <c r="AJ129" s="781"/>
      <c r="AK129" s="782">
        <v>9379667</v>
      </c>
      <c r="AL129" s="780"/>
      <c r="AM129" s="780"/>
      <c r="AN129" s="780"/>
      <c r="AO129" s="781"/>
      <c r="AP129" s="783"/>
      <c r="AQ129" s="784"/>
      <c r="AR129" s="784"/>
      <c r="AS129" s="784"/>
      <c r="AT129" s="785"/>
      <c r="AU129" s="233"/>
      <c r="AV129" s="233"/>
      <c r="AW129" s="233"/>
      <c r="AX129" s="751" t="s">
        <v>465</v>
      </c>
      <c r="AY129" s="752"/>
      <c r="AZ129" s="752"/>
      <c r="BA129" s="752"/>
      <c r="BB129" s="752"/>
      <c r="BC129" s="752"/>
      <c r="BD129" s="752"/>
      <c r="BE129" s="753"/>
      <c r="BF129" s="770" t="s">
        <v>122</v>
      </c>
      <c r="BG129" s="771"/>
      <c r="BH129" s="771"/>
      <c r="BI129" s="771"/>
      <c r="BJ129" s="771"/>
      <c r="BK129" s="771"/>
      <c r="BL129" s="772"/>
      <c r="BM129" s="770">
        <v>18.440000000000001</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1590176</v>
      </c>
      <c r="AB130" s="780"/>
      <c r="AC130" s="780"/>
      <c r="AD130" s="780"/>
      <c r="AE130" s="781"/>
      <c r="AF130" s="782">
        <v>1553897</v>
      </c>
      <c r="AG130" s="780"/>
      <c r="AH130" s="780"/>
      <c r="AI130" s="780"/>
      <c r="AJ130" s="781"/>
      <c r="AK130" s="782">
        <v>1523097</v>
      </c>
      <c r="AL130" s="780"/>
      <c r="AM130" s="780"/>
      <c r="AN130" s="780"/>
      <c r="AO130" s="781"/>
      <c r="AP130" s="783"/>
      <c r="AQ130" s="784"/>
      <c r="AR130" s="784"/>
      <c r="AS130" s="784"/>
      <c r="AT130" s="785"/>
      <c r="AU130" s="233"/>
      <c r="AV130" s="233"/>
      <c r="AW130" s="233"/>
      <c r="AX130" s="751" t="s">
        <v>468</v>
      </c>
      <c r="AY130" s="752"/>
      <c r="AZ130" s="752"/>
      <c r="BA130" s="752"/>
      <c r="BB130" s="752"/>
      <c r="BC130" s="752"/>
      <c r="BD130" s="752"/>
      <c r="BE130" s="753"/>
      <c r="BF130" s="754">
        <v>10.1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7874803</v>
      </c>
      <c r="AB131" s="764"/>
      <c r="AC131" s="764"/>
      <c r="AD131" s="764"/>
      <c r="AE131" s="765"/>
      <c r="AF131" s="766">
        <v>7681906</v>
      </c>
      <c r="AG131" s="764"/>
      <c r="AH131" s="764"/>
      <c r="AI131" s="764"/>
      <c r="AJ131" s="765"/>
      <c r="AK131" s="766">
        <v>7856570</v>
      </c>
      <c r="AL131" s="764"/>
      <c r="AM131" s="764"/>
      <c r="AN131" s="764"/>
      <c r="AO131" s="765"/>
      <c r="AP131" s="767"/>
      <c r="AQ131" s="768"/>
      <c r="AR131" s="768"/>
      <c r="AS131" s="768"/>
      <c r="AT131" s="769"/>
      <c r="AU131" s="233"/>
      <c r="AV131" s="233"/>
      <c r="AW131" s="233"/>
      <c r="AX131" s="729" t="s">
        <v>470</v>
      </c>
      <c r="AY131" s="730"/>
      <c r="AZ131" s="730"/>
      <c r="BA131" s="730"/>
      <c r="BB131" s="730"/>
      <c r="BC131" s="730"/>
      <c r="BD131" s="730"/>
      <c r="BE131" s="731"/>
      <c r="BF131" s="732">
        <v>24.1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10.05879131</v>
      </c>
      <c r="AB132" s="745"/>
      <c r="AC132" s="745"/>
      <c r="AD132" s="745"/>
      <c r="AE132" s="746"/>
      <c r="AF132" s="747">
        <v>10.534859450000001</v>
      </c>
      <c r="AG132" s="745"/>
      <c r="AH132" s="745"/>
      <c r="AI132" s="745"/>
      <c r="AJ132" s="746"/>
      <c r="AK132" s="747">
        <v>9.7086514850000007</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8.4</v>
      </c>
      <c r="AB133" s="724"/>
      <c r="AC133" s="724"/>
      <c r="AD133" s="724"/>
      <c r="AE133" s="725"/>
      <c r="AF133" s="723">
        <v>9.6</v>
      </c>
      <c r="AG133" s="724"/>
      <c r="AH133" s="724"/>
      <c r="AI133" s="724"/>
      <c r="AJ133" s="725"/>
      <c r="AK133" s="723">
        <v>10.1</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xyALLMYs54ZyxcpgICVdR2JhgkB7fy1N7k93XtBIPQp5a8GfNYxJU/HR09jBDOJsujq4pfkjHjx1hu1eS0l6sw==" saltValue="UA+kVEcBvz5UUfqBFc8oF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5" zoomScaleNormal="85" zoomScaleSheetLayoutView="75" workbookViewId="0">
      <selection activeCell="BC16" sqref="BC16"/>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EcdGz9PlnVfN1vx+JQiOMbYxspdQVNuRkOLQYOkTIDeKLOT/LBusDk4vveryo5GJErRvx3zU65ZvmbP8FBRzag==" saltValue="tTutKfMXhLLsm3M3UAYTa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AZ24" sqref="AZ24:BA24"/>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6eEKxag9ezVAPKzebAel2T4e5POJ50Pq0j57ZJosKIEwNub6nlmXljQ/Uy+xNzY7gBMniJ+ns3GDXg2vu8zOg==" saltValue="SB3rgrDHCGnfLbOqcTIc5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Z24" sqref="AZ24:BA24"/>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477</v>
      </c>
      <c r="AP7" s="272"/>
      <c r="AQ7" s="273" t="s">
        <v>478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479</v>
      </c>
      <c r="AQ8" s="279" t="s">
        <v>480</v>
      </c>
      <c r="AR8" s="280" t="s">
        <v>481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482</v>
      </c>
      <c r="AL9" s="1131"/>
      <c r="AM9" s="1131"/>
      <c r="AN9" s="1132"/>
      <c r="AO9" s="281">
        <v>3082143</v>
      </c>
      <c r="AP9" s="281">
        <v>105351</v>
      </c>
      <c r="AQ9" s="282">
        <v>107616</v>
      </c>
      <c r="AR9" s="283">
        <v>-2.1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483</v>
      </c>
      <c r="AL10" s="1131"/>
      <c r="AM10" s="1131"/>
      <c r="AN10" s="1132"/>
      <c r="AO10" s="284">
        <v>393388</v>
      </c>
      <c r="AP10" s="284">
        <v>13446</v>
      </c>
      <c r="AQ10" s="285">
        <v>10095</v>
      </c>
      <c r="AR10" s="286">
        <v>33.200000000000003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484</v>
      </c>
      <c r="AL11" s="1131"/>
      <c r="AM11" s="1131"/>
      <c r="AN11" s="1132"/>
      <c r="AO11" s="284">
        <v>50624</v>
      </c>
      <c r="AP11" s="284">
        <v>1730</v>
      </c>
      <c r="AQ11" s="285">
        <v>1704</v>
      </c>
      <c r="AR11" s="286">
        <v>1.5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485</v>
      </c>
      <c r="AL12" s="1131"/>
      <c r="AM12" s="1131"/>
      <c r="AN12" s="1132"/>
      <c r="AO12" s="284" t="s">
        <v>486</v>
      </c>
      <c r="AP12" s="284" t="s">
        <v>486</v>
      </c>
      <c r="AQ12" s="285">
        <v>7</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487</v>
      </c>
      <c r="AL13" s="1131"/>
      <c r="AM13" s="1131"/>
      <c r="AN13" s="1132"/>
      <c r="AO13" s="284">
        <v>76790</v>
      </c>
      <c r="AP13" s="284">
        <v>2625</v>
      </c>
      <c r="AQ13" s="285">
        <v>4110</v>
      </c>
      <c r="AR13" s="286">
        <v>-36.1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488</v>
      </c>
      <c r="AL14" s="1131"/>
      <c r="AM14" s="1131"/>
      <c r="AN14" s="1132"/>
      <c r="AO14" s="284">
        <v>12832</v>
      </c>
      <c r="AP14" s="284">
        <v>439</v>
      </c>
      <c r="AQ14" s="285">
        <v>2451</v>
      </c>
      <c r="AR14" s="286">
        <v>-82.1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489</v>
      </c>
      <c r="AL15" s="1134"/>
      <c r="AM15" s="1134"/>
      <c r="AN15" s="1135"/>
      <c r="AO15" s="284">
        <v>-197149</v>
      </c>
      <c r="AP15" s="284">
        <v>-6739</v>
      </c>
      <c r="AQ15" s="285">
        <v>-6399</v>
      </c>
      <c r="AR15" s="286">
        <v>5.3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3418628</v>
      </c>
      <c r="AP16" s="284">
        <v>116852</v>
      </c>
      <c r="AQ16" s="285">
        <v>119584</v>
      </c>
      <c r="AR16" s="286">
        <v>-2.2999999999999998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494</v>
      </c>
      <c r="AL21" s="1137"/>
      <c r="AM21" s="1137"/>
      <c r="AN21" s="1138"/>
      <c r="AO21" s="297">
        <v>8.7799999999999994</v>
      </c>
      <c r="AP21" s="298">
        <v>10.86</v>
      </c>
      <c r="AQ21" s="299">
        <v>-2.08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495</v>
      </c>
      <c r="AL22" s="1137"/>
      <c r="AM22" s="1137"/>
      <c r="AN22" s="1138"/>
      <c r="AO22" s="302">
        <v>98.2</v>
      </c>
      <c r="AP22" s="303">
        <v>97.3</v>
      </c>
      <c r="AQ22" s="304">
        <v>0.9</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477</v>
      </c>
      <c r="AP30" s="272"/>
      <c r="AQ30" s="273" t="s">
        <v>478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479</v>
      </c>
      <c r="AQ31" s="279" t="s">
        <v>480</v>
      </c>
      <c r="AR31" s="280" t="s">
        <v>481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499</v>
      </c>
      <c r="AL32" s="1121"/>
      <c r="AM32" s="1121"/>
      <c r="AN32" s="1122"/>
      <c r="AO32" s="312">
        <v>1830910</v>
      </c>
      <c r="AP32" s="312">
        <v>62582</v>
      </c>
      <c r="AQ32" s="313">
        <v>75090</v>
      </c>
      <c r="AR32" s="314">
        <v>-16.7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500</v>
      </c>
      <c r="AL33" s="1121"/>
      <c r="AM33" s="1121"/>
      <c r="AN33" s="1122"/>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501</v>
      </c>
      <c r="AL34" s="1121"/>
      <c r="AM34" s="1121"/>
      <c r="AN34" s="1122"/>
      <c r="AO34" s="312" t="s">
        <v>486</v>
      </c>
      <c r="AP34" s="312" t="s">
        <v>486</v>
      </c>
      <c r="AQ34" s="313">
        <v>1</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502</v>
      </c>
      <c r="AL35" s="1121"/>
      <c r="AM35" s="1121"/>
      <c r="AN35" s="1122"/>
      <c r="AO35" s="312">
        <v>558576</v>
      </c>
      <c r="AP35" s="312">
        <v>19093</v>
      </c>
      <c r="AQ35" s="313">
        <v>17211</v>
      </c>
      <c r="AR35" s="314">
        <v>10.9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503</v>
      </c>
      <c r="AL36" s="1121"/>
      <c r="AM36" s="1121"/>
      <c r="AN36" s="1122"/>
      <c r="AO36" s="312">
        <v>72640</v>
      </c>
      <c r="AP36" s="312">
        <v>2483</v>
      </c>
      <c r="AQ36" s="313">
        <v>2478</v>
      </c>
      <c r="AR36" s="314">
        <v>0.2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504</v>
      </c>
      <c r="AL37" s="1121"/>
      <c r="AM37" s="1121"/>
      <c r="AN37" s="1122"/>
      <c r="AO37" s="312" t="s">
        <v>486</v>
      </c>
      <c r="AP37" s="312" t="s">
        <v>486</v>
      </c>
      <c r="AQ37" s="313">
        <v>654</v>
      </c>
      <c r="AR37" s="314" t="s">
        <v>486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505</v>
      </c>
      <c r="AL38" s="1124"/>
      <c r="AM38" s="1124"/>
      <c r="AN38" s="1125"/>
      <c r="AO38" s="315" t="s">
        <v>486</v>
      </c>
      <c r="AP38" s="315" t="s">
        <v>486</v>
      </c>
      <c r="AQ38" s="316">
        <v>4</v>
      </c>
      <c r="AR38" s="304" t="s">
        <v>486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506</v>
      </c>
      <c r="AL39" s="1124"/>
      <c r="AM39" s="1124"/>
      <c r="AN39" s="1125"/>
      <c r="AO39" s="312">
        <v>-176262</v>
      </c>
      <c r="AP39" s="312">
        <v>-6025</v>
      </c>
      <c r="AQ39" s="313">
        <v>-3502</v>
      </c>
      <c r="AR39" s="314">
        <v>72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507</v>
      </c>
      <c r="AL40" s="1121"/>
      <c r="AM40" s="1121"/>
      <c r="AN40" s="1122"/>
      <c r="AO40" s="312">
        <v>-1523097</v>
      </c>
      <c r="AP40" s="312">
        <v>-52061</v>
      </c>
      <c r="AQ40" s="313">
        <v>-63750</v>
      </c>
      <c r="AR40" s="314">
        <v>-18.3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762767</v>
      </c>
      <c r="AP41" s="312">
        <v>26072</v>
      </c>
      <c r="AQ41" s="313">
        <v>28185</v>
      </c>
      <c r="AR41" s="314">
        <v>-7.5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477</v>
      </c>
      <c r="AN49" s="1115" t="s">
        <v>510</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511</v>
      </c>
      <c r="AO50" s="329" t="s">
        <v>512</v>
      </c>
      <c r="AP50" s="330" t="s">
        <v>513</v>
      </c>
      <c r="AQ50" s="331" t="s">
        <v>514</v>
      </c>
      <c r="AR50" s="332" t="s">
        <v>515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3046989</v>
      </c>
      <c r="AN51" s="334">
        <v>101303</v>
      </c>
      <c r="AO51" s="335">
        <v>69.599999999999994</v>
      </c>
      <c r="AP51" s="336">
        <v>94081</v>
      </c>
      <c r="AQ51" s="337">
        <v>10.5</v>
      </c>
      <c r="AR51" s="338">
        <v>59.1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1282865</v>
      </c>
      <c r="AN52" s="342">
        <v>42651</v>
      </c>
      <c r="AO52" s="343">
        <v>47.6</v>
      </c>
      <c r="AP52" s="344">
        <v>48949</v>
      </c>
      <c r="AQ52" s="345">
        <v>11.5</v>
      </c>
      <c r="AR52" s="346">
        <v>36.1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1003395</v>
      </c>
      <c r="AN53" s="334">
        <v>33526</v>
      </c>
      <c r="AO53" s="335">
        <v>-66.900000000000006</v>
      </c>
      <c r="AP53" s="336">
        <v>92632</v>
      </c>
      <c r="AQ53" s="337">
        <v>-1.5</v>
      </c>
      <c r="AR53" s="338">
        <v>-65.400000000000006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370881</v>
      </c>
      <c r="AN54" s="342">
        <v>12392</v>
      </c>
      <c r="AO54" s="343">
        <v>-70.900000000000006</v>
      </c>
      <c r="AP54" s="344">
        <v>47978</v>
      </c>
      <c r="AQ54" s="345">
        <v>-2</v>
      </c>
      <c r="AR54" s="346">
        <v>-68.900000000000006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1904828</v>
      </c>
      <c r="AN55" s="334">
        <v>64185</v>
      </c>
      <c r="AO55" s="335">
        <v>91.4</v>
      </c>
      <c r="AP55" s="336">
        <v>96469</v>
      </c>
      <c r="AQ55" s="337">
        <v>4.0999999999999996</v>
      </c>
      <c r="AR55" s="338">
        <v>87.3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773574</v>
      </c>
      <c r="AN56" s="342">
        <v>26066</v>
      </c>
      <c r="AO56" s="343">
        <v>110.3</v>
      </c>
      <c r="AP56" s="344">
        <v>49775</v>
      </c>
      <c r="AQ56" s="345">
        <v>3.7</v>
      </c>
      <c r="AR56" s="346">
        <v>106.6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1132880</v>
      </c>
      <c r="AN57" s="334">
        <v>38329</v>
      </c>
      <c r="AO57" s="335">
        <v>-40.299999999999997</v>
      </c>
      <c r="AP57" s="336">
        <v>85743</v>
      </c>
      <c r="AQ57" s="337">
        <v>-11.1</v>
      </c>
      <c r="AR57" s="338">
        <v>-29.2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543255</v>
      </c>
      <c r="AN58" s="342">
        <v>18380</v>
      </c>
      <c r="AO58" s="343">
        <v>-29.5</v>
      </c>
      <c r="AP58" s="344">
        <v>45231</v>
      </c>
      <c r="AQ58" s="345">
        <v>-9.1</v>
      </c>
      <c r="AR58" s="346">
        <v>-20.399999999999999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1228827</v>
      </c>
      <c r="AN59" s="334">
        <v>42003</v>
      </c>
      <c r="AO59" s="335">
        <v>9.6</v>
      </c>
      <c r="AP59" s="336">
        <v>92509</v>
      </c>
      <c r="AQ59" s="337">
        <v>7.9</v>
      </c>
      <c r="AR59" s="338">
        <v>1.7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712910</v>
      </c>
      <c r="AN60" s="342">
        <v>24368</v>
      </c>
      <c r="AO60" s="343">
        <v>32.6</v>
      </c>
      <c r="AP60" s="344">
        <v>52274</v>
      </c>
      <c r="AQ60" s="345">
        <v>15.6</v>
      </c>
      <c r="AR60" s="346">
        <v>17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1663384</v>
      </c>
      <c r="AN61" s="349">
        <v>55869</v>
      </c>
      <c r="AO61" s="350">
        <v>12.7</v>
      </c>
      <c r="AP61" s="351">
        <v>92287</v>
      </c>
      <c r="AQ61" s="352">
        <v>2</v>
      </c>
      <c r="AR61" s="338">
        <v>10.7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736697</v>
      </c>
      <c r="AN62" s="342">
        <v>24771</v>
      </c>
      <c r="AO62" s="343">
        <v>18</v>
      </c>
      <c r="AP62" s="344">
        <v>48841</v>
      </c>
      <c r="AQ62" s="345">
        <v>3.9</v>
      </c>
      <c r="AR62" s="346">
        <v>14.1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YCa6opC/NjHXtUtvPC6OxPqg01rBQHn4FrZji3xAYNupBAdzejf4PkJhq7MhbaZ646GkFGVvmPc1/nrPt4Vcw==" saltValue="6vKmVaasyfRpWa0lgDYy+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AZ24" sqref="AZ24:BA24"/>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474</v>
      </c>
    </row>
    <row r="121" spans="125:125" ht="13.5" hidden="1" customHeight="1" x14ac:dyDescent="0.15">
      <c r="DU121" s="259"/>
    </row>
  </sheetData>
  <sheetProtection algorithmName="SHA-512" hashValue="QMECJnpYgrMAFB56lclrzhAw3uIA6skFiaDgAYwR6YS4MTtCKn5OENWEKKuGEJEWhFDp08n68uDFNd827YseHQ==" saltValue="8v8RfER69U6qKRbM9nTR1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AZ24" sqref="AZ24:BA24"/>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474</v>
      </c>
    </row>
  </sheetData>
  <sheetProtection algorithmName="SHA-512" hashValue="rXDKe5WJJ8Q+OqhJnqDjr+p/NSYaS8cF3tHH/jJvUfPEcb3ZVAAXVaMyph4swFsJ+x2YwxyUZU5p5sdCsZfTww==" saltValue="y153ifq9rs270FG0pSa6w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AZ24" sqref="AZ24:BA2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10.51</v>
      </c>
      <c r="G47" s="12">
        <v>9.9600000000000009</v>
      </c>
      <c r="H47" s="12">
        <v>16.989999999999998</v>
      </c>
      <c r="I47" s="12">
        <v>22.25</v>
      </c>
      <c r="J47" s="13">
        <v>24.67</v>
      </c>
    </row>
    <row r="48" spans="2:10" ht="57.75" customHeight="1" x14ac:dyDescent="0.15">
      <c r="B48" s="14"/>
      <c r="C48" s="1141" t="s">
        <v>4</v>
      </c>
      <c r="D48" s="1141"/>
      <c r="E48" s="1142"/>
      <c r="F48" s="15">
        <v>5.6</v>
      </c>
      <c r="G48" s="16">
        <v>6.4</v>
      </c>
      <c r="H48" s="16">
        <v>7.47</v>
      </c>
      <c r="I48" s="16">
        <v>8.1999999999999993</v>
      </c>
      <c r="J48" s="17">
        <v>5.81</v>
      </c>
    </row>
    <row r="49" spans="2:10" ht="57.75" customHeight="1" thickBot="1" x14ac:dyDescent="0.2">
      <c r="B49" s="18"/>
      <c r="C49" s="1143" t="s">
        <v>5</v>
      </c>
      <c r="D49" s="1143"/>
      <c r="E49" s="1144"/>
      <c r="F49" s="19">
        <v>1.4</v>
      </c>
      <c r="G49" s="20" t="s">
        <v>529</v>
      </c>
      <c r="H49" s="20">
        <v>5.91</v>
      </c>
      <c r="I49" s="20">
        <v>2.12</v>
      </c>
      <c r="J49" s="21">
        <v>4.5599999999999996</v>
      </c>
    </row>
    <row r="50" spans="2:10" x14ac:dyDescent="0.15"/>
  </sheetData>
  <sheetProtection algorithmName="SHA-512" hashValue="/QHOxyMF7TN/AcoGnWAvXyj/VuRl8uvO6EO79PA0NX9LEFFmDmSkivP4qgvwdZYt3F2PYEoyDFMjDqZfrRC7+A==" saltValue="ifMIW6Bxb1bpMY9GiRs1K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原　啓太</cp:lastModifiedBy>
  <cp:lastPrinted>2025-03-12T02:44:23Z</cp:lastPrinted>
  <dcterms:created xsi:type="dcterms:W3CDTF">2025-02-19T02:29:17Z</dcterms:created>
  <dcterms:modified xsi:type="dcterms:W3CDTF">2025-09-27T03:21:08Z</dcterms:modified>
  <cp:category/>
</cp:coreProperties>
</file>