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SE7IoAZMLdwwjs/a0RrAi8/yM/f+A9XtdnUdUKQxz8p4Usf0TYFNtt8wznLcVilvorA4/fSTGhrgtrfhNe4iQ==" workbookSaltValue="OB1jg0wdMdDzTENDBsU7rg==" workbookSpinCount="100000"/>
  <bookViews>
    <workbookView xWindow="0" yWindow="0" windowWidth="23040" windowHeight="921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<sst xmlns="http://schemas.openxmlformats.org/spreadsheetml/2006/main" xmlns:r="http://schemas.openxmlformats.org/officeDocument/2006/relationships" count="114" uniqueCount="114">
  <si>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</si>
  <si>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</si>
  <si>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</si>
  <si>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</si>
  <si>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</si>
  <si>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</si>
  <si>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</si>
  <si>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</si>
  <si>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</si>
  <si>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</si>
  <si>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</si>
  <si>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</si>
  <si>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</si>
  <si>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</si>
  <si>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</si>
  <si>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</si>
  <si>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</si>
  <si>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</si>
  <si>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</si>
  <si>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</si>
  <si>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</si>
  <si>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</si>
  <si>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</si>
  <si>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</si>
  <si>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</si>
  <si>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</si>
  <si>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</si>
  <si>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</si>
  <si>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</si>
  <si>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</si>
  <si>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</si>
  <si>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</si>
  <si>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</si>
  <si>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</si>
  <si>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</si>
  <si>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</si>
  <si>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</si>
  <si>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</si>
  <si>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</si>
  <si>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</si>
  <si>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</si>
  <si>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</si>
  <si>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</si>
  <si>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</si>
  <si>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</si>
  <si>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</si>
  <si>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</si>
  <si>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</si>
  <si>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</si>
  <si>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</si>
  <si>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</si>
  <si>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</si>
  <si>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</si>
  <si>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</si>
  <si>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</si>
  <si>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</si>
  <si>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</si>
  <si>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</si>
  <si>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</si>
  <si>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</si>
  <si>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</si>
  <si>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</si>
  <si>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</si>
  <si>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</si>
  <si>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</si>
  <si>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</si>
  <si>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</si>
  <si>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</si>
  <si>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</si>
  <si>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</si>
  <si>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</si>
  <si>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</si>
  <si>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</si>
  <si>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</si>
  <si>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</si>
  <si>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</si>
  <si>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</si>
  <si>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</si>
  <si>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</si>
  <si>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</si>
  <si>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</si>
  <si>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</si>
  <si>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</si>
  <si>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</si>
  <si>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</si>
  <si>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</si>
  <si>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</si>
  <si>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</si>
  <si>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</si>
  <si>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</si>
  <si>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</si>
  <si>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</si>
  <si>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</si>
  <si>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</si>
  <si>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</si>
  <si>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</si>
  <si>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長野県　東御市</t>
  </si>
  <si>
    <t>法適用</t>
  </si>
  <si>
    <t>下水道事業</t>
  </si>
  <si>
    <t>特定環境保全公共下水道</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</si>
  <si>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</si>
  <si>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</si>
  <si>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</si>
  <si>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</si>
  <si>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</si>
  <si>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</si>
  <si>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</si>
  <si>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</si>
  <si>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</si>
  <si>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</si>
  <si>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</si>
  <si>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xml:space="preserve">　「有形固定資産減価償却率」は、類似団体平均よりも高く、施設の老朽化が進んでいる傾向にあります。ストックマネジメント計画などに基づき、今後も計画的な更新投資を進めます。
　「管渠老朽化率」は、法定耐用年数を超えた管渠がないため0%となっています。
　「管渠改善率」は、法定耐用年数を超えた管渠がないため低い状況ですが、今後は計画的に長寿命化を進めていく予定です。
</t>
  </si>
  <si>
    <t>　人口減少に伴う料金収入の減少や、物価等高騰に伴う営業費用の増加により、下水道事業の維持が困難とならないよう、経営戦略の見直しを適宜行い、能率的な管理の下、適正な原価をこえない使用料の設定についても検討して参ります。
　また、公営企業に携わる人材確保の困難や施設の老朽化に伴う更新需要の増大が見込まれるため、官民連携、広域連携、ストックマネジメント事業等を推進し、長期的な視点に立った、計画的・効率的な維持管理を進め、持続可能な下水道事業の実現に向け努めて参ります。</t>
  </si>
  <si>
    <t>　「経常収支比率」は単年度の収支が黒字であることを示す100％以上となっていますが、類似団体平均よりも低い状況です。
　「経費回収率」は類似団体平均より高い傾向にあり、使用料で回収すべき経費を全て使用料で賄えている状況を示す100％以上となっています。
　「汚水処理原価」は類似団体平均より低い傾向にあります。
　「流動比率」は、平均を上回るものの短期間の支払能力が高いといえる状況にはなく、「企業債残高対事業規模比率」は類似団体平均よりも低く減少傾向にありますが、企業債元金償還額が大きい状況です。必要な更新が先送りされないよう、計画的に適切な投資を進めます。
　「施設利用率」、「水洗化率」は類似団体平均よりも高い状況となっています。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</si>
</sst>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0.15</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46.75</c:v>
                </c:pt>
                <c:pt idx="1">
                  <c:v>44.55</c:v>
                </c:pt>
                <c:pt idx="2">
                  <c:v>41.95</c:v>
                </c:pt>
                <c:pt idx="3">
                  <c:v>47.14</c:v>
                </c:pt>
                <c:pt idx="4">
                  <c:v>44.68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86.13</c:v>
                </c:pt>
                <c:pt idx="1">
                  <c:v>87.61</c:v>
                </c:pt>
                <c:pt idx="2">
                  <c:v>88.34</c:v>
                </c:pt>
                <c:pt idx="3">
                  <c:v>89.95</c:v>
                </c:pt>
                <c:pt idx="4">
                  <c:v>91.25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103.79</c:v>
                </c:pt>
                <c:pt idx="1">
                  <c:v>106.38</c:v>
                </c:pt>
                <c:pt idx="2">
                  <c:v>104</c:v>
                </c:pt>
                <c:pt idx="3">
                  <c:v>103.99</c:v>
                </c:pt>
                <c:pt idx="4">
                  <c:v>102.02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31.16</c:v>
                </c:pt>
                <c:pt idx="1">
                  <c:v>33.19</c:v>
                </c:pt>
                <c:pt idx="2">
                  <c:v>35.17</c:v>
                </c:pt>
                <c:pt idx="3">
                  <c:v>37.04</c:v>
                </c:pt>
                <c:pt idx="4">
                  <c:v>39.07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119.58</c:v>
                </c:pt>
                <c:pt idx="1">
                  <c:v>138</c:v>
                </c:pt>
                <c:pt idx="2">
                  <c:v>147.82</c:v>
                </c:pt>
                <c:pt idx="3">
                  <c:v>142.4</c:v>
                </c:pt>
                <c:pt idx="4">
                  <c:v>165.34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854.44</c:v>
                </c:pt>
                <c:pt idx="1">
                  <c:v>557.78</c:v>
                </c:pt>
                <c:pt idx="2">
                  <c:v>1026.58</c:v>
                </c:pt>
                <c:pt idx="3">
                  <c:v>843.09</c:v>
                </c:pt>
                <c:pt idx="4">
                  <c:v>787.32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156.88999999999999</c:v>
                </c:pt>
                <c:pt idx="1">
                  <c:v>159.27000000000001</c:v>
                </c:pt>
                <c:pt idx="2">
                  <c:v>156.51</c:v>
                </c:pt>
                <c:pt idx="3">
                  <c:v>155.94</c:v>
                </c:pt>
                <c:pt idx="4">
                  <c:v>156.69999999999999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45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688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2931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2174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45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688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2931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2174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45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769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093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175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418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2661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1904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1904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2661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418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175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640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13595"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9288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8" sqref="B8:H8"/>
    </sheetView>
  </sheetViews>
  <sheetFormatPr defaultColWidth="2.625" defaultRowHeight="13"/>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長野県　東御市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8"/>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28958</v>
      </c>
      <c r="AM8" s="21"/>
      <c r="AN8" s="21"/>
      <c r="AO8" s="21"/>
      <c r="AP8" s="21"/>
      <c r="AQ8" s="21"/>
      <c r="AR8" s="21"/>
      <c r="AS8" s="21"/>
      <c r="AT8" s="7">
        <f>データ!T6</f>
        <v>112.37</v>
      </c>
      <c r="AU8" s="7"/>
      <c r="AV8" s="7"/>
      <c r="AW8" s="7"/>
      <c r="AX8" s="7"/>
      <c r="AY8" s="7"/>
      <c r="AZ8" s="7"/>
      <c r="BA8" s="7"/>
      <c r="BB8" s="7">
        <f>データ!U6</f>
        <v>257.7</v>
      </c>
      <c r="BC8" s="7"/>
      <c r="BD8" s="7"/>
      <c r="BE8" s="7"/>
      <c r="BF8" s="7"/>
      <c r="BG8" s="7"/>
      <c r="BH8" s="7"/>
      <c r="BI8" s="7"/>
      <c r="BJ8" s="3"/>
      <c r="BK8" s="3"/>
      <c r="BL8" s="27" t="s">
        <v>22</v>
      </c>
      <c r="BM8" s="37"/>
      <c r="BN8" s="45" t="s">
        <v>14</v>
      </c>
      <c r="BO8" s="45"/>
      <c r="BP8" s="45"/>
      <c r="BQ8" s="45"/>
      <c r="BR8" s="45"/>
      <c r="BS8" s="45"/>
      <c r="BT8" s="45"/>
      <c r="BU8" s="45"/>
      <c r="BV8" s="45"/>
      <c r="BW8" s="45"/>
      <c r="BX8" s="45"/>
      <c r="BY8" s="49"/>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38"/>
      <c r="BN9" s="46" t="s">
        <v>34</v>
      </c>
      <c r="BO9" s="46"/>
      <c r="BP9" s="46"/>
      <c r="BQ9" s="46"/>
      <c r="BR9" s="46"/>
      <c r="BS9" s="46"/>
      <c r="BT9" s="46"/>
      <c r="BU9" s="46"/>
      <c r="BV9" s="46"/>
      <c r="BW9" s="46"/>
      <c r="BX9" s="46"/>
      <c r="BY9" s="50"/>
    </row>
    <row r="10" spans="1:78" ht="18.75" customHeight="1">
      <c r="A10" s="2"/>
      <c r="B10" s="7" t="str">
        <f>データ!N6</f>
        <v>-</v>
      </c>
      <c r="C10" s="7"/>
      <c r="D10" s="7"/>
      <c r="E10" s="7"/>
      <c r="F10" s="7"/>
      <c r="G10" s="7"/>
      <c r="H10" s="7"/>
      <c r="I10" s="7">
        <f>データ!O6</f>
        <v>84.56</v>
      </c>
      <c r="J10" s="7"/>
      <c r="K10" s="7"/>
      <c r="L10" s="7"/>
      <c r="M10" s="7"/>
      <c r="N10" s="7"/>
      <c r="O10" s="7"/>
      <c r="P10" s="7">
        <f>データ!P6</f>
        <v>4.4000000000000004</v>
      </c>
      <c r="Q10" s="7"/>
      <c r="R10" s="7"/>
      <c r="S10" s="7"/>
      <c r="T10" s="7"/>
      <c r="U10" s="7"/>
      <c r="V10" s="7"/>
      <c r="W10" s="7">
        <f>データ!Q6</f>
        <v>104.59</v>
      </c>
      <c r="X10" s="7"/>
      <c r="Y10" s="7"/>
      <c r="Z10" s="7"/>
      <c r="AA10" s="7"/>
      <c r="AB10" s="7"/>
      <c r="AC10" s="7"/>
      <c r="AD10" s="21">
        <f>データ!R6</f>
        <v>3355</v>
      </c>
      <c r="AE10" s="21"/>
      <c r="AF10" s="21"/>
      <c r="AG10" s="21"/>
      <c r="AH10" s="21"/>
      <c r="AI10" s="21"/>
      <c r="AJ10" s="21"/>
      <c r="AK10" s="2"/>
      <c r="AL10" s="21">
        <f>データ!V6</f>
        <v>1269</v>
      </c>
      <c r="AM10" s="21"/>
      <c r="AN10" s="21"/>
      <c r="AO10" s="21"/>
      <c r="AP10" s="21"/>
      <c r="AQ10" s="21"/>
      <c r="AR10" s="21"/>
      <c r="AS10" s="21"/>
      <c r="AT10" s="7">
        <f>データ!W6</f>
        <v>0.56999999999999995</v>
      </c>
      <c r="AU10" s="7"/>
      <c r="AV10" s="7"/>
      <c r="AW10" s="7"/>
      <c r="AX10" s="7"/>
      <c r="AY10" s="7"/>
      <c r="AZ10" s="7"/>
      <c r="BA10" s="7"/>
      <c r="BB10" s="7">
        <f>データ!X6</f>
        <v>2226.3200000000002</v>
      </c>
      <c r="BC10" s="7"/>
      <c r="BD10" s="7"/>
      <c r="BE10" s="7"/>
      <c r="BF10" s="7"/>
      <c r="BG10" s="7"/>
      <c r="BH10" s="7"/>
      <c r="BI10" s="7"/>
      <c r="BJ10" s="2"/>
      <c r="BK10" s="2"/>
      <c r="BL10" s="29" t="s">
        <v>38</v>
      </c>
      <c r="BM10" s="39"/>
      <c r="BN10" s="47" t="s">
        <v>2</v>
      </c>
      <c r="BO10" s="47"/>
      <c r="BP10" s="47"/>
      <c r="BQ10" s="47"/>
      <c r="BR10" s="47"/>
      <c r="BS10" s="47"/>
      <c r="BT10" s="47"/>
      <c r="BU10" s="47"/>
      <c r="BV10" s="47"/>
      <c r="BW10" s="47"/>
      <c r="BX10" s="47"/>
      <c r="BY10" s="5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2"/>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4"/>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4"/>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5"/>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4"/>
      <c r="BN47" s="44"/>
      <c r="BO47" s="44"/>
      <c r="BP47" s="44"/>
      <c r="BQ47" s="44"/>
      <c r="BR47" s="44"/>
      <c r="BS47" s="44"/>
      <c r="BT47" s="44"/>
      <c r="BU47" s="44"/>
      <c r="BV47" s="44"/>
      <c r="BW47" s="44"/>
      <c r="BX47" s="44"/>
      <c r="BY47" s="44"/>
      <c r="BZ47" s="5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4"/>
      <c r="BN48" s="44"/>
      <c r="BO48" s="44"/>
      <c r="BP48" s="44"/>
      <c r="BQ48" s="44"/>
      <c r="BR48" s="44"/>
      <c r="BS48" s="44"/>
      <c r="BT48" s="44"/>
      <c r="BU48" s="44"/>
      <c r="BV48" s="44"/>
      <c r="BW48" s="44"/>
      <c r="BX48" s="44"/>
      <c r="BY48" s="44"/>
      <c r="BZ48" s="5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4"/>
      <c r="BN49" s="44"/>
      <c r="BO49" s="44"/>
      <c r="BP49" s="44"/>
      <c r="BQ49" s="44"/>
      <c r="BR49" s="44"/>
      <c r="BS49" s="44"/>
      <c r="BT49" s="44"/>
      <c r="BU49" s="44"/>
      <c r="BV49" s="44"/>
      <c r="BW49" s="44"/>
      <c r="BX49" s="44"/>
      <c r="BY49" s="44"/>
      <c r="BZ49" s="5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4"/>
      <c r="BN50" s="44"/>
      <c r="BO50" s="44"/>
      <c r="BP50" s="44"/>
      <c r="BQ50" s="44"/>
      <c r="BR50" s="44"/>
      <c r="BS50" s="44"/>
      <c r="BT50" s="44"/>
      <c r="BU50" s="44"/>
      <c r="BV50" s="44"/>
      <c r="BW50" s="44"/>
      <c r="BX50" s="44"/>
      <c r="BY50" s="44"/>
      <c r="BZ50" s="5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4"/>
      <c r="BN51" s="44"/>
      <c r="BO51" s="44"/>
      <c r="BP51" s="44"/>
      <c r="BQ51" s="44"/>
      <c r="BR51" s="44"/>
      <c r="BS51" s="44"/>
      <c r="BT51" s="44"/>
      <c r="BU51" s="44"/>
      <c r="BV51" s="44"/>
      <c r="BW51" s="44"/>
      <c r="BX51" s="44"/>
      <c r="BY51" s="44"/>
      <c r="BZ51" s="5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4"/>
      <c r="BN52" s="44"/>
      <c r="BO52" s="44"/>
      <c r="BP52" s="44"/>
      <c r="BQ52" s="44"/>
      <c r="BR52" s="44"/>
      <c r="BS52" s="44"/>
      <c r="BT52" s="44"/>
      <c r="BU52" s="44"/>
      <c r="BV52" s="44"/>
      <c r="BW52" s="44"/>
      <c r="BX52" s="44"/>
      <c r="BY52" s="44"/>
      <c r="BZ52" s="5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4"/>
      <c r="BN53" s="44"/>
      <c r="BO53" s="44"/>
      <c r="BP53" s="44"/>
      <c r="BQ53" s="44"/>
      <c r="BR53" s="44"/>
      <c r="BS53" s="44"/>
      <c r="BT53" s="44"/>
      <c r="BU53" s="44"/>
      <c r="BV53" s="44"/>
      <c r="BW53" s="44"/>
      <c r="BX53" s="44"/>
      <c r="BY53" s="44"/>
      <c r="BZ53" s="5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4"/>
      <c r="BN54" s="44"/>
      <c r="BO54" s="44"/>
      <c r="BP54" s="44"/>
      <c r="BQ54" s="44"/>
      <c r="BR54" s="44"/>
      <c r="BS54" s="44"/>
      <c r="BT54" s="44"/>
      <c r="BU54" s="44"/>
      <c r="BV54" s="44"/>
      <c r="BW54" s="44"/>
      <c r="BX54" s="44"/>
      <c r="BY54" s="44"/>
      <c r="BZ54" s="5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4"/>
      <c r="BN55" s="44"/>
      <c r="BO55" s="44"/>
      <c r="BP55" s="44"/>
      <c r="BQ55" s="44"/>
      <c r="BR55" s="44"/>
      <c r="BS55" s="44"/>
      <c r="BT55" s="44"/>
      <c r="BU55" s="44"/>
      <c r="BV55" s="44"/>
      <c r="BW55" s="44"/>
      <c r="BX55" s="44"/>
      <c r="BY55" s="44"/>
      <c r="BZ55" s="54"/>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4"/>
      <c r="BN56" s="44"/>
      <c r="BO56" s="44"/>
      <c r="BP56" s="44"/>
      <c r="BQ56" s="44"/>
      <c r="BR56" s="44"/>
      <c r="BS56" s="44"/>
      <c r="BT56" s="44"/>
      <c r="BU56" s="44"/>
      <c r="BV56" s="44"/>
      <c r="BW56" s="44"/>
      <c r="BX56" s="44"/>
      <c r="BY56" s="44"/>
      <c r="BZ56" s="54"/>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4"/>
      <c r="BN57" s="44"/>
      <c r="BO57" s="44"/>
      <c r="BP57" s="44"/>
      <c r="BQ57" s="44"/>
      <c r="BR57" s="44"/>
      <c r="BS57" s="44"/>
      <c r="BT57" s="44"/>
      <c r="BU57" s="44"/>
      <c r="BV57" s="44"/>
      <c r="BW57" s="44"/>
      <c r="BX57" s="44"/>
      <c r="BY57" s="44"/>
      <c r="BZ57" s="54"/>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4"/>
      <c r="BN58" s="44"/>
      <c r="BO58" s="44"/>
      <c r="BP58" s="44"/>
      <c r="BQ58" s="44"/>
      <c r="BR58" s="44"/>
      <c r="BS58" s="44"/>
      <c r="BT58" s="44"/>
      <c r="BU58" s="44"/>
      <c r="BV58" s="44"/>
      <c r="BW58" s="44"/>
      <c r="BX58" s="44"/>
      <c r="BY58" s="44"/>
      <c r="BZ58" s="54"/>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4"/>
      <c r="BN59" s="44"/>
      <c r="BO59" s="44"/>
      <c r="BP59" s="44"/>
      <c r="BQ59" s="44"/>
      <c r="BR59" s="44"/>
      <c r="BS59" s="44"/>
      <c r="BT59" s="44"/>
      <c r="BU59" s="44"/>
      <c r="BV59" s="44"/>
      <c r="BW59" s="44"/>
      <c r="BX59" s="44"/>
      <c r="BY59" s="44"/>
      <c r="BZ59" s="54"/>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4"/>
      <c r="BN60" s="44"/>
      <c r="BO60" s="44"/>
      <c r="BP60" s="44"/>
      <c r="BQ60" s="44"/>
      <c r="BR60" s="44"/>
      <c r="BS60" s="44"/>
      <c r="BT60" s="44"/>
      <c r="BU60" s="44"/>
      <c r="BV60" s="44"/>
      <c r="BW60" s="44"/>
      <c r="BX60" s="44"/>
      <c r="BY60" s="44"/>
      <c r="BZ60" s="54"/>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4"/>
      <c r="BN61" s="44"/>
      <c r="BO61" s="44"/>
      <c r="BP61" s="44"/>
      <c r="BQ61" s="44"/>
      <c r="BR61" s="44"/>
      <c r="BS61" s="44"/>
      <c r="BT61" s="44"/>
      <c r="BU61" s="44"/>
      <c r="BV61" s="44"/>
      <c r="BW61" s="44"/>
      <c r="BX61" s="44"/>
      <c r="BY61" s="44"/>
      <c r="BZ61" s="5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4"/>
      <c r="BN62" s="44"/>
      <c r="BO62" s="44"/>
      <c r="BP62" s="44"/>
      <c r="BQ62" s="44"/>
      <c r="BR62" s="44"/>
      <c r="BS62" s="44"/>
      <c r="BT62" s="44"/>
      <c r="BU62" s="44"/>
      <c r="BV62" s="44"/>
      <c r="BW62" s="44"/>
      <c r="BX62" s="44"/>
      <c r="BY62" s="44"/>
      <c r="BZ62" s="5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0"/>
      <c r="BN64" s="40"/>
      <c r="BO64" s="40"/>
      <c r="BP64" s="40"/>
      <c r="BQ64" s="40"/>
      <c r="BR64" s="40"/>
      <c r="BS64" s="40"/>
      <c r="BT64" s="40"/>
      <c r="BU64" s="40"/>
      <c r="BV64" s="40"/>
      <c r="BW64" s="40"/>
      <c r="BX64" s="40"/>
      <c r="BY64" s="40"/>
      <c r="BZ64" s="5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4"/>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4"/>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4"/>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4"/>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5"/>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49</v>
      </c>
      <c r="F84" s="12" t="s">
        <v>36</v>
      </c>
      <c r="G84" s="12" t="s">
        <v>51</v>
      </c>
      <c r="H84" s="12" t="s">
        <v>54</v>
      </c>
      <c r="I84" s="12" t="s">
        <v>55</v>
      </c>
      <c r="J84" s="12" t="s">
        <v>1</v>
      </c>
      <c r="K84" s="12" t="s">
        <v>25</v>
      </c>
      <c r="L84" s="12" t="s">
        <v>53</v>
      </c>
      <c r="M84" s="12" t="s">
        <v>56</v>
      </c>
      <c r="N84" s="12" t="s">
        <v>60</v>
      </c>
      <c r="O84" s="12" t="s">
        <v>61</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YEg/iVLfWfrqFNIvHXvQrgonbN35nTQJEyii+JDxRCy+uOTgUYIau7IQdWntxDiVNb9DtjJbxYYzQ0/N5gBEQ==" saltValue="Ct4EzcF3luPtOcxSrIE3n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59</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7" t="s">
        <v>52</v>
      </c>
      <c r="B2" s="57">
        <f t="shared" ref="B2:EO2" si="0">COLUMN()-1</f>
        <v>1</v>
      </c>
      <c r="C2" s="57">
        <f t="shared" si="0"/>
        <v>2</v>
      </c>
      <c r="D2" s="57">
        <f t="shared" si="0"/>
        <v>3</v>
      </c>
      <c r="E2" s="57">
        <f t="shared" si="0"/>
        <v>4</v>
      </c>
      <c r="F2" s="57">
        <f t="shared" si="0"/>
        <v>5</v>
      </c>
      <c r="G2" s="57">
        <f t="shared" si="0"/>
        <v>6</v>
      </c>
      <c r="H2" s="57">
        <f t="shared" si="0"/>
        <v>7</v>
      </c>
      <c r="I2" s="57">
        <f t="shared" si="0"/>
        <v>8</v>
      </c>
      <c r="J2" s="57">
        <f t="shared" si="0"/>
        <v>9</v>
      </c>
      <c r="K2" s="57">
        <f t="shared" si="0"/>
        <v>10</v>
      </c>
      <c r="L2" s="57">
        <f t="shared" si="0"/>
        <v>11</v>
      </c>
      <c r="M2" s="57">
        <f t="shared" si="0"/>
        <v>12</v>
      </c>
      <c r="N2" s="57">
        <f t="shared" si="0"/>
        <v>13</v>
      </c>
      <c r="O2" s="57">
        <f t="shared" si="0"/>
        <v>14</v>
      </c>
      <c r="P2" s="57">
        <f t="shared" si="0"/>
        <v>15</v>
      </c>
      <c r="Q2" s="57">
        <f t="shared" si="0"/>
        <v>16</v>
      </c>
      <c r="R2" s="57">
        <f t="shared" si="0"/>
        <v>17</v>
      </c>
      <c r="S2" s="57">
        <f t="shared" si="0"/>
        <v>18</v>
      </c>
      <c r="T2" s="57">
        <f t="shared" si="0"/>
        <v>19</v>
      </c>
      <c r="U2" s="57">
        <f t="shared" si="0"/>
        <v>20</v>
      </c>
      <c r="V2" s="57">
        <f t="shared" si="0"/>
        <v>21</v>
      </c>
      <c r="W2" s="57">
        <f t="shared" si="0"/>
        <v>22</v>
      </c>
      <c r="X2" s="57">
        <f t="shared" si="0"/>
        <v>23</v>
      </c>
      <c r="Y2" s="57">
        <f t="shared" si="0"/>
        <v>24</v>
      </c>
      <c r="Z2" s="57">
        <f t="shared" si="0"/>
        <v>25</v>
      </c>
      <c r="AA2" s="57">
        <f t="shared" si="0"/>
        <v>26</v>
      </c>
      <c r="AB2" s="57">
        <f t="shared" si="0"/>
        <v>27</v>
      </c>
      <c r="AC2" s="57">
        <f t="shared" si="0"/>
        <v>28</v>
      </c>
      <c r="AD2" s="57">
        <f t="shared" si="0"/>
        <v>29</v>
      </c>
      <c r="AE2" s="57">
        <f t="shared" si="0"/>
        <v>30</v>
      </c>
      <c r="AF2" s="57">
        <f t="shared" si="0"/>
        <v>31</v>
      </c>
      <c r="AG2" s="57">
        <f t="shared" si="0"/>
        <v>32</v>
      </c>
      <c r="AH2" s="57">
        <f t="shared" si="0"/>
        <v>33</v>
      </c>
      <c r="AI2" s="57">
        <f t="shared" si="0"/>
        <v>34</v>
      </c>
      <c r="AJ2" s="57">
        <f t="shared" si="0"/>
        <v>35</v>
      </c>
      <c r="AK2" s="57">
        <f t="shared" si="0"/>
        <v>36</v>
      </c>
      <c r="AL2" s="57">
        <f t="shared" si="0"/>
        <v>37</v>
      </c>
      <c r="AM2" s="57">
        <f t="shared" si="0"/>
        <v>38</v>
      </c>
      <c r="AN2" s="57">
        <f t="shared" si="0"/>
        <v>39</v>
      </c>
      <c r="AO2" s="57">
        <f t="shared" si="0"/>
        <v>40</v>
      </c>
      <c r="AP2" s="57">
        <f t="shared" si="0"/>
        <v>41</v>
      </c>
      <c r="AQ2" s="57">
        <f t="shared" si="0"/>
        <v>42</v>
      </c>
      <c r="AR2" s="57">
        <f t="shared" si="0"/>
        <v>43</v>
      </c>
      <c r="AS2" s="57">
        <f t="shared" si="0"/>
        <v>44</v>
      </c>
      <c r="AT2" s="57">
        <f t="shared" si="0"/>
        <v>45</v>
      </c>
      <c r="AU2" s="57">
        <f t="shared" si="0"/>
        <v>46</v>
      </c>
      <c r="AV2" s="57">
        <f t="shared" si="0"/>
        <v>47</v>
      </c>
      <c r="AW2" s="57">
        <f t="shared" si="0"/>
        <v>48</v>
      </c>
      <c r="AX2" s="57">
        <f t="shared" si="0"/>
        <v>49</v>
      </c>
      <c r="AY2" s="57">
        <f t="shared" si="0"/>
        <v>50</v>
      </c>
      <c r="AZ2" s="57">
        <f t="shared" si="0"/>
        <v>51</v>
      </c>
      <c r="BA2" s="57">
        <f t="shared" si="0"/>
        <v>52</v>
      </c>
      <c r="BB2" s="57">
        <f t="shared" si="0"/>
        <v>53</v>
      </c>
      <c r="BC2" s="57">
        <f t="shared" si="0"/>
        <v>54</v>
      </c>
      <c r="BD2" s="57">
        <f t="shared" si="0"/>
        <v>55</v>
      </c>
      <c r="BE2" s="57">
        <f t="shared" si="0"/>
        <v>56</v>
      </c>
      <c r="BF2" s="57">
        <f t="shared" si="0"/>
        <v>57</v>
      </c>
      <c r="BG2" s="57">
        <f t="shared" si="0"/>
        <v>58</v>
      </c>
      <c r="BH2" s="57">
        <f t="shared" si="0"/>
        <v>59</v>
      </c>
      <c r="BI2" s="57">
        <f t="shared" si="0"/>
        <v>60</v>
      </c>
      <c r="BJ2" s="57">
        <f t="shared" si="0"/>
        <v>61</v>
      </c>
      <c r="BK2" s="57">
        <f t="shared" si="0"/>
        <v>62</v>
      </c>
      <c r="BL2" s="57">
        <f t="shared" si="0"/>
        <v>63</v>
      </c>
      <c r="BM2" s="57">
        <f t="shared" si="0"/>
        <v>64</v>
      </c>
      <c r="BN2" s="57">
        <f t="shared" si="0"/>
        <v>65</v>
      </c>
      <c r="BO2" s="57">
        <f t="shared" si="0"/>
        <v>66</v>
      </c>
      <c r="BP2" s="57">
        <f t="shared" si="0"/>
        <v>67</v>
      </c>
      <c r="BQ2" s="57">
        <f t="shared" si="0"/>
        <v>68</v>
      </c>
      <c r="BR2" s="57">
        <f t="shared" si="0"/>
        <v>69</v>
      </c>
      <c r="BS2" s="57">
        <f t="shared" si="0"/>
        <v>70</v>
      </c>
      <c r="BT2" s="57">
        <f t="shared" si="0"/>
        <v>71</v>
      </c>
      <c r="BU2" s="57">
        <f t="shared" si="0"/>
        <v>72</v>
      </c>
      <c r="BV2" s="57">
        <f t="shared" si="0"/>
        <v>73</v>
      </c>
      <c r="BW2" s="57">
        <f t="shared" si="0"/>
        <v>74</v>
      </c>
      <c r="BX2" s="57">
        <f t="shared" si="0"/>
        <v>75</v>
      </c>
      <c r="BY2" s="57">
        <f t="shared" si="0"/>
        <v>76</v>
      </c>
      <c r="BZ2" s="57">
        <f t="shared" si="0"/>
        <v>77</v>
      </c>
      <c r="CA2" s="57">
        <f t="shared" si="0"/>
        <v>78</v>
      </c>
      <c r="CB2" s="57">
        <f t="shared" si="0"/>
        <v>79</v>
      </c>
      <c r="CC2" s="57">
        <f t="shared" si="0"/>
        <v>80</v>
      </c>
      <c r="CD2" s="57">
        <f t="shared" si="0"/>
        <v>81</v>
      </c>
      <c r="CE2" s="57">
        <f t="shared" si="0"/>
        <v>82</v>
      </c>
      <c r="CF2" s="57">
        <f t="shared" si="0"/>
        <v>83</v>
      </c>
      <c r="CG2" s="57">
        <f t="shared" si="0"/>
        <v>84</v>
      </c>
      <c r="CH2" s="57">
        <f t="shared" si="0"/>
        <v>85</v>
      </c>
      <c r="CI2" s="57">
        <f t="shared" si="0"/>
        <v>86</v>
      </c>
      <c r="CJ2" s="57">
        <f t="shared" si="0"/>
        <v>87</v>
      </c>
      <c r="CK2" s="57">
        <f t="shared" si="0"/>
        <v>88</v>
      </c>
      <c r="CL2" s="57">
        <f t="shared" si="0"/>
        <v>89</v>
      </c>
      <c r="CM2" s="57">
        <f t="shared" si="0"/>
        <v>90</v>
      </c>
      <c r="CN2" s="57">
        <f t="shared" si="0"/>
        <v>91</v>
      </c>
      <c r="CO2" s="57">
        <f t="shared" si="0"/>
        <v>92</v>
      </c>
      <c r="CP2" s="57">
        <f t="shared" si="0"/>
        <v>93</v>
      </c>
      <c r="CQ2" s="57">
        <f t="shared" si="0"/>
        <v>94</v>
      </c>
      <c r="CR2" s="57">
        <f t="shared" si="0"/>
        <v>95</v>
      </c>
      <c r="CS2" s="57">
        <f t="shared" si="0"/>
        <v>96</v>
      </c>
      <c r="CT2" s="57">
        <f t="shared" si="0"/>
        <v>97</v>
      </c>
      <c r="CU2" s="57">
        <f t="shared" si="0"/>
        <v>98</v>
      </c>
      <c r="CV2" s="57">
        <f t="shared" si="0"/>
        <v>99</v>
      </c>
      <c r="CW2" s="57">
        <f t="shared" si="0"/>
        <v>100</v>
      </c>
      <c r="CX2" s="57">
        <f t="shared" si="0"/>
        <v>101</v>
      </c>
      <c r="CY2" s="57">
        <f t="shared" si="0"/>
        <v>102</v>
      </c>
      <c r="CZ2" s="57">
        <f t="shared" si="0"/>
        <v>103</v>
      </c>
      <c r="DA2" s="57">
        <f t="shared" si="0"/>
        <v>104</v>
      </c>
      <c r="DB2" s="57">
        <f t="shared" si="0"/>
        <v>105</v>
      </c>
      <c r="DC2" s="57">
        <f t="shared" si="0"/>
        <v>106</v>
      </c>
      <c r="DD2" s="57">
        <f t="shared" si="0"/>
        <v>107</v>
      </c>
      <c r="DE2" s="57">
        <f t="shared" si="0"/>
        <v>108</v>
      </c>
      <c r="DF2" s="57">
        <f t="shared" si="0"/>
        <v>109</v>
      </c>
      <c r="DG2" s="57">
        <f t="shared" si="0"/>
        <v>110</v>
      </c>
      <c r="DH2" s="57">
        <f t="shared" si="0"/>
        <v>111</v>
      </c>
      <c r="DI2" s="57">
        <f t="shared" si="0"/>
        <v>112</v>
      </c>
      <c r="DJ2" s="57">
        <f t="shared" si="0"/>
        <v>113</v>
      </c>
      <c r="DK2" s="57">
        <f t="shared" si="0"/>
        <v>114</v>
      </c>
      <c r="DL2" s="57">
        <f t="shared" si="0"/>
        <v>115</v>
      </c>
      <c r="DM2" s="57">
        <f t="shared" si="0"/>
        <v>116</v>
      </c>
      <c r="DN2" s="57">
        <f t="shared" si="0"/>
        <v>117</v>
      </c>
      <c r="DO2" s="57">
        <f t="shared" si="0"/>
        <v>118</v>
      </c>
      <c r="DP2" s="57">
        <f t="shared" si="0"/>
        <v>119</v>
      </c>
      <c r="DQ2" s="57">
        <f t="shared" si="0"/>
        <v>120</v>
      </c>
      <c r="DR2" s="57">
        <f t="shared" si="0"/>
        <v>121</v>
      </c>
      <c r="DS2" s="57">
        <f t="shared" si="0"/>
        <v>122</v>
      </c>
      <c r="DT2" s="57">
        <f t="shared" si="0"/>
        <v>123</v>
      </c>
      <c r="DU2" s="57">
        <f t="shared" si="0"/>
        <v>124</v>
      </c>
      <c r="DV2" s="57">
        <f t="shared" si="0"/>
        <v>125</v>
      </c>
      <c r="DW2" s="57">
        <f t="shared" si="0"/>
        <v>126</v>
      </c>
      <c r="DX2" s="57">
        <f t="shared" si="0"/>
        <v>127</v>
      </c>
      <c r="DY2" s="57">
        <f t="shared" si="0"/>
        <v>128</v>
      </c>
      <c r="DZ2" s="57">
        <f t="shared" si="0"/>
        <v>129</v>
      </c>
      <c r="EA2" s="57">
        <f t="shared" si="0"/>
        <v>130</v>
      </c>
      <c r="EB2" s="57">
        <f t="shared" si="0"/>
        <v>131</v>
      </c>
      <c r="EC2" s="57">
        <f t="shared" si="0"/>
        <v>132</v>
      </c>
      <c r="ED2" s="57">
        <f t="shared" si="0"/>
        <v>133</v>
      </c>
      <c r="EE2" s="57">
        <f t="shared" si="0"/>
        <v>134</v>
      </c>
      <c r="EF2" s="57">
        <f t="shared" si="0"/>
        <v>135</v>
      </c>
      <c r="EG2" s="57">
        <f t="shared" si="0"/>
        <v>136</v>
      </c>
      <c r="EH2" s="57">
        <f t="shared" si="0"/>
        <v>137</v>
      </c>
      <c r="EI2" s="57">
        <f t="shared" si="0"/>
        <v>138</v>
      </c>
      <c r="EJ2" s="57">
        <f t="shared" si="0"/>
        <v>139</v>
      </c>
      <c r="EK2" s="57">
        <f t="shared" si="0"/>
        <v>140</v>
      </c>
      <c r="EL2" s="57">
        <f t="shared" si="0"/>
        <v>141</v>
      </c>
      <c r="EM2" s="57">
        <f t="shared" si="0"/>
        <v>142</v>
      </c>
      <c r="EN2" s="57">
        <f t="shared" si="0"/>
        <v>143</v>
      </c>
      <c r="EO2" s="57">
        <f t="shared" si="0"/>
        <v>144</v>
      </c>
    </row>
    <row r="3" spans="1:148">
      <c r="A3" s="57" t="s">
        <v>35</v>
      </c>
      <c r="B3" s="59" t="s">
        <v>63</v>
      </c>
      <c r="C3" s="59" t="s">
        <v>47</v>
      </c>
      <c r="D3" s="59" t="s">
        <v>9</v>
      </c>
      <c r="E3" s="59" t="s">
        <v>21</v>
      </c>
      <c r="F3" s="59" t="s">
        <v>62</v>
      </c>
      <c r="G3" s="59" t="s">
        <v>20</v>
      </c>
      <c r="H3" s="65" t="s">
        <v>65</v>
      </c>
      <c r="I3" s="68"/>
      <c r="J3" s="68"/>
      <c r="K3" s="68"/>
      <c r="L3" s="68"/>
      <c r="M3" s="68"/>
      <c r="N3" s="68"/>
      <c r="O3" s="68"/>
      <c r="P3" s="68"/>
      <c r="Q3" s="68"/>
      <c r="R3" s="68"/>
      <c r="S3" s="68"/>
      <c r="T3" s="68"/>
      <c r="U3" s="68"/>
      <c r="V3" s="68"/>
      <c r="W3" s="68"/>
      <c r="X3" s="73"/>
      <c r="Y3" s="76" t="s">
        <v>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7" t="s">
        <v>66</v>
      </c>
      <c r="B4" s="60"/>
      <c r="C4" s="60"/>
      <c r="D4" s="60"/>
      <c r="E4" s="60"/>
      <c r="F4" s="60"/>
      <c r="G4" s="60"/>
      <c r="H4" s="66"/>
      <c r="I4" s="69"/>
      <c r="J4" s="69"/>
      <c r="K4" s="69"/>
      <c r="L4" s="69"/>
      <c r="M4" s="69"/>
      <c r="N4" s="69"/>
      <c r="O4" s="69"/>
      <c r="P4" s="69"/>
      <c r="Q4" s="69"/>
      <c r="R4" s="69"/>
      <c r="S4" s="69"/>
      <c r="T4" s="69"/>
      <c r="U4" s="69"/>
      <c r="V4" s="69"/>
      <c r="W4" s="69"/>
      <c r="X4" s="74"/>
      <c r="Y4" s="77" t="s">
        <v>50</v>
      </c>
      <c r="Z4" s="77"/>
      <c r="AA4" s="77"/>
      <c r="AB4" s="77"/>
      <c r="AC4" s="77"/>
      <c r="AD4" s="77"/>
      <c r="AE4" s="77"/>
      <c r="AF4" s="77"/>
      <c r="AG4" s="77"/>
      <c r="AH4" s="77"/>
      <c r="AI4" s="77"/>
      <c r="AJ4" s="77" t="s">
        <v>40</v>
      </c>
      <c r="AK4" s="77"/>
      <c r="AL4" s="77"/>
      <c r="AM4" s="77"/>
      <c r="AN4" s="77"/>
      <c r="AO4" s="77"/>
      <c r="AP4" s="77"/>
      <c r="AQ4" s="77"/>
      <c r="AR4" s="77"/>
      <c r="AS4" s="77"/>
      <c r="AT4" s="77"/>
      <c r="AU4" s="77" t="s">
        <v>64</v>
      </c>
      <c r="AV4" s="77"/>
      <c r="AW4" s="77"/>
      <c r="AX4" s="77"/>
      <c r="AY4" s="77"/>
      <c r="AZ4" s="77"/>
      <c r="BA4" s="77"/>
      <c r="BB4" s="77"/>
      <c r="BC4" s="77"/>
      <c r="BD4" s="77"/>
      <c r="BE4" s="77"/>
      <c r="BF4" s="77" t="s">
        <v>32</v>
      </c>
      <c r="BG4" s="77"/>
      <c r="BH4" s="77"/>
      <c r="BI4" s="77"/>
      <c r="BJ4" s="77"/>
      <c r="BK4" s="77"/>
      <c r="BL4" s="77"/>
      <c r="BM4" s="77"/>
      <c r="BN4" s="77"/>
      <c r="BO4" s="77"/>
      <c r="BP4" s="77"/>
      <c r="BQ4" s="77" t="s">
        <v>67</v>
      </c>
      <c r="BR4" s="77"/>
      <c r="BS4" s="77"/>
      <c r="BT4" s="77"/>
      <c r="BU4" s="77"/>
      <c r="BV4" s="77"/>
      <c r="BW4" s="77"/>
      <c r="BX4" s="77"/>
      <c r="BY4" s="77"/>
      <c r="BZ4" s="77"/>
      <c r="CA4" s="77"/>
      <c r="CB4" s="77" t="s">
        <v>68</v>
      </c>
      <c r="CC4" s="77"/>
      <c r="CD4" s="77"/>
      <c r="CE4" s="77"/>
      <c r="CF4" s="77"/>
      <c r="CG4" s="77"/>
      <c r="CH4" s="77"/>
      <c r="CI4" s="77"/>
      <c r="CJ4" s="77"/>
      <c r="CK4" s="77"/>
      <c r="CL4" s="77"/>
      <c r="CM4" s="77" t="s">
        <v>69</v>
      </c>
      <c r="CN4" s="77"/>
      <c r="CO4" s="77"/>
      <c r="CP4" s="77"/>
      <c r="CQ4" s="77"/>
      <c r="CR4" s="77"/>
      <c r="CS4" s="77"/>
      <c r="CT4" s="77"/>
      <c r="CU4" s="77"/>
      <c r="CV4" s="77"/>
      <c r="CW4" s="77"/>
      <c r="CX4" s="77" t="s">
        <v>45</v>
      </c>
      <c r="CY4" s="77"/>
      <c r="CZ4" s="77"/>
      <c r="DA4" s="77"/>
      <c r="DB4" s="77"/>
      <c r="DC4" s="77"/>
      <c r="DD4" s="77"/>
      <c r="DE4" s="77"/>
      <c r="DF4" s="77"/>
      <c r="DG4" s="77"/>
      <c r="DH4" s="77"/>
      <c r="DI4" s="77" t="s">
        <v>58</v>
      </c>
      <c r="DJ4" s="77"/>
      <c r="DK4" s="77"/>
      <c r="DL4" s="77"/>
      <c r="DM4" s="77"/>
      <c r="DN4" s="77"/>
      <c r="DO4" s="77"/>
      <c r="DP4" s="77"/>
      <c r="DQ4" s="77"/>
      <c r="DR4" s="77"/>
      <c r="DS4" s="77"/>
      <c r="DT4" s="77" t="s">
        <v>70</v>
      </c>
      <c r="DU4" s="77"/>
      <c r="DV4" s="77"/>
      <c r="DW4" s="77"/>
      <c r="DX4" s="77"/>
      <c r="DY4" s="77"/>
      <c r="DZ4" s="77"/>
      <c r="EA4" s="77"/>
      <c r="EB4" s="77"/>
      <c r="EC4" s="77"/>
      <c r="ED4" s="77"/>
      <c r="EE4" s="77" t="s">
        <v>71</v>
      </c>
      <c r="EF4" s="77"/>
      <c r="EG4" s="77"/>
      <c r="EH4" s="77"/>
      <c r="EI4" s="77"/>
      <c r="EJ4" s="77"/>
      <c r="EK4" s="77"/>
      <c r="EL4" s="77"/>
      <c r="EM4" s="77"/>
      <c r="EN4" s="77"/>
      <c r="EO4" s="77"/>
    </row>
    <row r="5" spans="1:148">
      <c r="A5" s="57" t="s">
        <v>43</v>
      </c>
      <c r="B5" s="61"/>
      <c r="C5" s="61"/>
      <c r="D5" s="61"/>
      <c r="E5" s="61"/>
      <c r="F5" s="61"/>
      <c r="G5" s="61"/>
      <c r="H5" s="67" t="s">
        <v>72</v>
      </c>
      <c r="I5" s="67" t="s">
        <v>73</v>
      </c>
      <c r="J5" s="67" t="s">
        <v>57</v>
      </c>
      <c r="K5" s="67" t="s">
        <v>74</v>
      </c>
      <c r="L5" s="67" t="s">
        <v>28</v>
      </c>
      <c r="M5" s="67" t="s">
        <v>17</v>
      </c>
      <c r="N5" s="67" t="s">
        <v>75</v>
      </c>
      <c r="O5" s="67" t="s">
        <v>76</v>
      </c>
      <c r="P5" s="67" t="s">
        <v>77</v>
      </c>
      <c r="Q5" s="67" t="s">
        <v>78</v>
      </c>
      <c r="R5" s="67" t="s">
        <v>79</v>
      </c>
      <c r="S5" s="67" t="s">
        <v>80</v>
      </c>
      <c r="T5" s="67" t="s">
        <v>81</v>
      </c>
      <c r="U5" s="67" t="s">
        <v>82</v>
      </c>
      <c r="V5" s="67" t="s">
        <v>83</v>
      </c>
      <c r="W5" s="67" t="s">
        <v>84</v>
      </c>
      <c r="X5" s="67" t="s">
        <v>85</v>
      </c>
      <c r="Y5" s="67" t="s">
        <v>86</v>
      </c>
      <c r="Z5" s="67" t="s">
        <v>8</v>
      </c>
      <c r="AA5" s="67" t="s">
        <v>87</v>
      </c>
      <c r="AB5" s="67" t="s">
        <v>88</v>
      </c>
      <c r="AC5" s="67" t="s">
        <v>89</v>
      </c>
      <c r="AD5" s="67" t="s">
        <v>90</v>
      </c>
      <c r="AE5" s="67" t="s">
        <v>91</v>
      </c>
      <c r="AF5" s="67" t="s">
        <v>41</v>
      </c>
      <c r="AG5" s="67" t="s">
        <v>92</v>
      </c>
      <c r="AH5" s="67" t="s">
        <v>93</v>
      </c>
      <c r="AI5" s="67" t="s">
        <v>37</v>
      </c>
      <c r="AJ5" s="67" t="s">
        <v>86</v>
      </c>
      <c r="AK5" s="67" t="s">
        <v>8</v>
      </c>
      <c r="AL5" s="67" t="s">
        <v>87</v>
      </c>
      <c r="AM5" s="67" t="s">
        <v>88</v>
      </c>
      <c r="AN5" s="67" t="s">
        <v>89</v>
      </c>
      <c r="AO5" s="67" t="s">
        <v>90</v>
      </c>
      <c r="AP5" s="67" t="s">
        <v>91</v>
      </c>
      <c r="AQ5" s="67" t="s">
        <v>41</v>
      </c>
      <c r="AR5" s="67" t="s">
        <v>92</v>
      </c>
      <c r="AS5" s="67" t="s">
        <v>93</v>
      </c>
      <c r="AT5" s="67" t="s">
        <v>94</v>
      </c>
      <c r="AU5" s="67" t="s">
        <v>86</v>
      </c>
      <c r="AV5" s="67" t="s">
        <v>8</v>
      </c>
      <c r="AW5" s="67" t="s">
        <v>87</v>
      </c>
      <c r="AX5" s="67" t="s">
        <v>88</v>
      </c>
      <c r="AY5" s="67" t="s">
        <v>89</v>
      </c>
      <c r="AZ5" s="67" t="s">
        <v>90</v>
      </c>
      <c r="BA5" s="67" t="s">
        <v>91</v>
      </c>
      <c r="BB5" s="67" t="s">
        <v>41</v>
      </c>
      <c r="BC5" s="67" t="s">
        <v>92</v>
      </c>
      <c r="BD5" s="67" t="s">
        <v>93</v>
      </c>
      <c r="BE5" s="67" t="s">
        <v>94</v>
      </c>
      <c r="BF5" s="67" t="s">
        <v>86</v>
      </c>
      <c r="BG5" s="67" t="s">
        <v>8</v>
      </c>
      <c r="BH5" s="67" t="s">
        <v>87</v>
      </c>
      <c r="BI5" s="67" t="s">
        <v>88</v>
      </c>
      <c r="BJ5" s="67" t="s">
        <v>89</v>
      </c>
      <c r="BK5" s="67" t="s">
        <v>90</v>
      </c>
      <c r="BL5" s="67" t="s">
        <v>91</v>
      </c>
      <c r="BM5" s="67" t="s">
        <v>41</v>
      </c>
      <c r="BN5" s="67" t="s">
        <v>92</v>
      </c>
      <c r="BO5" s="67" t="s">
        <v>93</v>
      </c>
      <c r="BP5" s="67" t="s">
        <v>94</v>
      </c>
      <c r="BQ5" s="67" t="s">
        <v>86</v>
      </c>
      <c r="BR5" s="67" t="s">
        <v>8</v>
      </c>
      <c r="BS5" s="67" t="s">
        <v>87</v>
      </c>
      <c r="BT5" s="67" t="s">
        <v>88</v>
      </c>
      <c r="BU5" s="67" t="s">
        <v>89</v>
      </c>
      <c r="BV5" s="67" t="s">
        <v>90</v>
      </c>
      <c r="BW5" s="67" t="s">
        <v>91</v>
      </c>
      <c r="BX5" s="67" t="s">
        <v>41</v>
      </c>
      <c r="BY5" s="67" t="s">
        <v>92</v>
      </c>
      <c r="BZ5" s="67" t="s">
        <v>93</v>
      </c>
      <c r="CA5" s="67" t="s">
        <v>94</v>
      </c>
      <c r="CB5" s="67" t="s">
        <v>86</v>
      </c>
      <c r="CC5" s="67" t="s">
        <v>8</v>
      </c>
      <c r="CD5" s="67" t="s">
        <v>87</v>
      </c>
      <c r="CE5" s="67" t="s">
        <v>88</v>
      </c>
      <c r="CF5" s="67" t="s">
        <v>89</v>
      </c>
      <c r="CG5" s="67" t="s">
        <v>90</v>
      </c>
      <c r="CH5" s="67" t="s">
        <v>91</v>
      </c>
      <c r="CI5" s="67" t="s">
        <v>41</v>
      </c>
      <c r="CJ5" s="67" t="s">
        <v>92</v>
      </c>
      <c r="CK5" s="67" t="s">
        <v>93</v>
      </c>
      <c r="CL5" s="67" t="s">
        <v>94</v>
      </c>
      <c r="CM5" s="67" t="s">
        <v>86</v>
      </c>
      <c r="CN5" s="67" t="s">
        <v>8</v>
      </c>
      <c r="CO5" s="67" t="s">
        <v>87</v>
      </c>
      <c r="CP5" s="67" t="s">
        <v>88</v>
      </c>
      <c r="CQ5" s="67" t="s">
        <v>89</v>
      </c>
      <c r="CR5" s="67" t="s">
        <v>90</v>
      </c>
      <c r="CS5" s="67" t="s">
        <v>91</v>
      </c>
      <c r="CT5" s="67" t="s">
        <v>41</v>
      </c>
      <c r="CU5" s="67" t="s">
        <v>92</v>
      </c>
      <c r="CV5" s="67" t="s">
        <v>93</v>
      </c>
      <c r="CW5" s="67" t="s">
        <v>94</v>
      </c>
      <c r="CX5" s="67" t="s">
        <v>86</v>
      </c>
      <c r="CY5" s="67" t="s">
        <v>8</v>
      </c>
      <c r="CZ5" s="67" t="s">
        <v>87</v>
      </c>
      <c r="DA5" s="67" t="s">
        <v>88</v>
      </c>
      <c r="DB5" s="67" t="s">
        <v>89</v>
      </c>
      <c r="DC5" s="67" t="s">
        <v>90</v>
      </c>
      <c r="DD5" s="67" t="s">
        <v>91</v>
      </c>
      <c r="DE5" s="67" t="s">
        <v>41</v>
      </c>
      <c r="DF5" s="67" t="s">
        <v>92</v>
      </c>
      <c r="DG5" s="67" t="s">
        <v>93</v>
      </c>
      <c r="DH5" s="67" t="s">
        <v>94</v>
      </c>
      <c r="DI5" s="67" t="s">
        <v>86</v>
      </c>
      <c r="DJ5" s="67" t="s">
        <v>8</v>
      </c>
      <c r="DK5" s="67" t="s">
        <v>87</v>
      </c>
      <c r="DL5" s="67" t="s">
        <v>88</v>
      </c>
      <c r="DM5" s="67" t="s">
        <v>89</v>
      </c>
      <c r="DN5" s="67" t="s">
        <v>90</v>
      </c>
      <c r="DO5" s="67" t="s">
        <v>91</v>
      </c>
      <c r="DP5" s="67" t="s">
        <v>41</v>
      </c>
      <c r="DQ5" s="67" t="s">
        <v>92</v>
      </c>
      <c r="DR5" s="67" t="s">
        <v>93</v>
      </c>
      <c r="DS5" s="67" t="s">
        <v>94</v>
      </c>
      <c r="DT5" s="67" t="s">
        <v>86</v>
      </c>
      <c r="DU5" s="67" t="s">
        <v>8</v>
      </c>
      <c r="DV5" s="67" t="s">
        <v>87</v>
      </c>
      <c r="DW5" s="67" t="s">
        <v>88</v>
      </c>
      <c r="DX5" s="67" t="s">
        <v>89</v>
      </c>
      <c r="DY5" s="67" t="s">
        <v>90</v>
      </c>
      <c r="DZ5" s="67" t="s">
        <v>91</v>
      </c>
      <c r="EA5" s="67" t="s">
        <v>41</v>
      </c>
      <c r="EB5" s="67" t="s">
        <v>92</v>
      </c>
      <c r="EC5" s="67" t="s">
        <v>93</v>
      </c>
      <c r="ED5" s="67" t="s">
        <v>94</v>
      </c>
      <c r="EE5" s="67" t="s">
        <v>86</v>
      </c>
      <c r="EF5" s="67" t="s">
        <v>8</v>
      </c>
      <c r="EG5" s="67" t="s">
        <v>87</v>
      </c>
      <c r="EH5" s="67" t="s">
        <v>88</v>
      </c>
      <c r="EI5" s="67" t="s">
        <v>89</v>
      </c>
      <c r="EJ5" s="67" t="s">
        <v>90</v>
      </c>
      <c r="EK5" s="67" t="s">
        <v>91</v>
      </c>
      <c r="EL5" s="67" t="s">
        <v>41</v>
      </c>
      <c r="EM5" s="67" t="s">
        <v>92</v>
      </c>
      <c r="EN5" s="67" t="s">
        <v>93</v>
      </c>
      <c r="EO5" s="67" t="s">
        <v>94</v>
      </c>
    </row>
    <row r="6" spans="1:148" s="56" customFormat="1">
      <c r="A6" s="57" t="s">
        <v>95</v>
      </c>
      <c r="B6" s="62">
        <f t="shared" ref="B6:X6" si="1">B7</f>
        <v>2024</v>
      </c>
      <c r="C6" s="62">
        <f t="shared" si="1"/>
        <v>202193</v>
      </c>
      <c r="D6" s="62">
        <f t="shared" si="1"/>
        <v>46</v>
      </c>
      <c r="E6" s="62">
        <f t="shared" si="1"/>
        <v>17</v>
      </c>
      <c r="F6" s="62">
        <f t="shared" si="1"/>
        <v>4</v>
      </c>
      <c r="G6" s="62">
        <f t="shared" si="1"/>
        <v>0</v>
      </c>
      <c r="H6" s="62" t="str">
        <f t="shared" si="1"/>
        <v>長野県　東御市</v>
      </c>
      <c r="I6" s="62" t="str">
        <f t="shared" si="1"/>
        <v>法適用</v>
      </c>
      <c r="J6" s="62" t="str">
        <f t="shared" si="1"/>
        <v>下水道事業</v>
      </c>
      <c r="K6" s="62" t="str">
        <f t="shared" si="1"/>
        <v>特定環境保全公共下水道</v>
      </c>
      <c r="L6" s="62" t="str">
        <f t="shared" si="1"/>
        <v>D2</v>
      </c>
      <c r="M6" s="62" t="str">
        <f t="shared" si="1"/>
        <v>非設置</v>
      </c>
      <c r="N6" s="70" t="str">
        <f t="shared" si="1"/>
        <v>-</v>
      </c>
      <c r="O6" s="70">
        <f t="shared" si="1"/>
        <v>84.56</v>
      </c>
      <c r="P6" s="70">
        <f t="shared" si="1"/>
        <v>4.4000000000000004</v>
      </c>
      <c r="Q6" s="70">
        <f t="shared" si="1"/>
        <v>104.59</v>
      </c>
      <c r="R6" s="70">
        <f t="shared" si="1"/>
        <v>3355</v>
      </c>
      <c r="S6" s="70">
        <f t="shared" si="1"/>
        <v>28958</v>
      </c>
      <c r="T6" s="70">
        <f t="shared" si="1"/>
        <v>112.37</v>
      </c>
      <c r="U6" s="70">
        <f t="shared" si="1"/>
        <v>257.7</v>
      </c>
      <c r="V6" s="70">
        <f t="shared" si="1"/>
        <v>1269</v>
      </c>
      <c r="W6" s="70">
        <f t="shared" si="1"/>
        <v>0.56999999999999995</v>
      </c>
      <c r="X6" s="70">
        <f t="shared" si="1"/>
        <v>2226.3200000000002</v>
      </c>
      <c r="Y6" s="78">
        <f t="shared" ref="Y6:AH6" si="2">IF(Y7="",NA(),Y7)</f>
        <v>103.79</v>
      </c>
      <c r="Z6" s="78">
        <f t="shared" si="2"/>
        <v>106.38</v>
      </c>
      <c r="AA6" s="78">
        <f t="shared" si="2"/>
        <v>104</v>
      </c>
      <c r="AB6" s="78">
        <f t="shared" si="2"/>
        <v>103.99</v>
      </c>
      <c r="AC6" s="78">
        <f t="shared" si="2"/>
        <v>102.02</v>
      </c>
      <c r="AD6" s="78">
        <f t="shared" si="2"/>
        <v>105.78</v>
      </c>
      <c r="AE6" s="78">
        <f t="shared" si="2"/>
        <v>106.09</v>
      </c>
      <c r="AF6" s="78">
        <f t="shared" si="2"/>
        <v>106.44</v>
      </c>
      <c r="AG6" s="78">
        <f t="shared" si="2"/>
        <v>107.11</v>
      </c>
      <c r="AH6" s="78">
        <f t="shared" si="2"/>
        <v>106.38</v>
      </c>
      <c r="AI6" s="70" t="str">
        <f>IF(AI7="","",IF(AI7="-","【-】","【"&amp;SUBSTITUTE(TEXT(AI7,"#,##0.00"),"-","△")&amp;"】"))</f>
        <v>【105.07】</v>
      </c>
      <c r="AJ6" s="70">
        <f t="shared" ref="AJ6:AS6" si="3">IF(AJ7="",NA(),AJ7)</f>
        <v>0</v>
      </c>
      <c r="AK6" s="70">
        <f t="shared" si="3"/>
        <v>0</v>
      </c>
      <c r="AL6" s="70">
        <f t="shared" si="3"/>
        <v>0</v>
      </c>
      <c r="AM6" s="70">
        <f t="shared" si="3"/>
        <v>0</v>
      </c>
      <c r="AN6" s="70">
        <f t="shared" si="3"/>
        <v>0</v>
      </c>
      <c r="AO6" s="78">
        <f t="shared" si="3"/>
        <v>63.96</v>
      </c>
      <c r="AP6" s="78">
        <f t="shared" si="3"/>
        <v>69.42</v>
      </c>
      <c r="AQ6" s="78">
        <f t="shared" si="3"/>
        <v>72.86</v>
      </c>
      <c r="AR6" s="78">
        <f t="shared" si="3"/>
        <v>69.540000000000006</v>
      </c>
      <c r="AS6" s="78">
        <f t="shared" si="3"/>
        <v>70.63</v>
      </c>
      <c r="AT6" s="70" t="str">
        <f>IF(AT7="","",IF(AT7="-","【-】","【"&amp;SUBSTITUTE(TEXT(AT7,"#,##0.00"),"-","△")&amp;"】"))</f>
        <v>【63.54】</v>
      </c>
      <c r="AU6" s="78">
        <f t="shared" ref="AU6:BD6" si="4">IF(AU7="",NA(),AU7)</f>
        <v>119.58</v>
      </c>
      <c r="AV6" s="78">
        <f t="shared" si="4"/>
        <v>138</v>
      </c>
      <c r="AW6" s="78">
        <f t="shared" si="4"/>
        <v>147.82</v>
      </c>
      <c r="AX6" s="78">
        <f t="shared" si="4"/>
        <v>142.4</v>
      </c>
      <c r="AY6" s="78">
        <f t="shared" si="4"/>
        <v>165.34</v>
      </c>
      <c r="AZ6" s="78">
        <f t="shared" si="4"/>
        <v>44.24</v>
      </c>
      <c r="BA6" s="78">
        <f t="shared" si="4"/>
        <v>43.07</v>
      </c>
      <c r="BB6" s="78">
        <f t="shared" si="4"/>
        <v>45.42</v>
      </c>
      <c r="BC6" s="78">
        <f t="shared" si="4"/>
        <v>50.63</v>
      </c>
      <c r="BD6" s="78">
        <f t="shared" si="4"/>
        <v>53.28</v>
      </c>
      <c r="BE6" s="70" t="str">
        <f>IF(BE7="","",IF(BE7="-","【-】","【"&amp;SUBSTITUTE(TEXT(BE7,"#,##0.00"),"-","△")&amp;"】"))</f>
        <v>【50.90】</v>
      </c>
      <c r="BF6" s="78">
        <f t="shared" ref="BF6:BO6" si="5">IF(BF7="",NA(),BF7)</f>
        <v>854.44</v>
      </c>
      <c r="BG6" s="78">
        <f t="shared" si="5"/>
        <v>557.78</v>
      </c>
      <c r="BH6" s="78">
        <f t="shared" si="5"/>
        <v>1026.58</v>
      </c>
      <c r="BI6" s="78">
        <f t="shared" si="5"/>
        <v>843.09</v>
      </c>
      <c r="BJ6" s="78">
        <f t="shared" si="5"/>
        <v>787.32</v>
      </c>
      <c r="BK6" s="78">
        <f t="shared" si="5"/>
        <v>1258.43</v>
      </c>
      <c r="BL6" s="78">
        <f t="shared" si="5"/>
        <v>1163.75</v>
      </c>
      <c r="BM6" s="78">
        <f t="shared" si="5"/>
        <v>1195.47</v>
      </c>
      <c r="BN6" s="78">
        <f t="shared" si="5"/>
        <v>1168.69</v>
      </c>
      <c r="BO6" s="78">
        <f t="shared" si="5"/>
        <v>1142.44</v>
      </c>
      <c r="BP6" s="70" t="str">
        <f>IF(BP7="","",IF(BP7="-","【-】","【"&amp;SUBSTITUTE(TEXT(BP7,"#,##0.00"),"-","△")&amp;"】"))</f>
        <v>【1,099.15】</v>
      </c>
      <c r="BQ6" s="78">
        <f t="shared" ref="BQ6:BZ6" si="6">IF(BQ7="",NA(),BQ7)</f>
        <v>100</v>
      </c>
      <c r="BR6" s="78">
        <f t="shared" si="6"/>
        <v>100</v>
      </c>
      <c r="BS6" s="78">
        <f t="shared" si="6"/>
        <v>100</v>
      </c>
      <c r="BT6" s="78">
        <f t="shared" si="6"/>
        <v>100</v>
      </c>
      <c r="BU6" s="78">
        <f t="shared" si="6"/>
        <v>100</v>
      </c>
      <c r="BV6" s="78">
        <f t="shared" si="6"/>
        <v>73.36</v>
      </c>
      <c r="BW6" s="78">
        <f t="shared" si="6"/>
        <v>72.599999999999994</v>
      </c>
      <c r="BX6" s="78">
        <f t="shared" si="6"/>
        <v>69.430000000000007</v>
      </c>
      <c r="BY6" s="78">
        <f t="shared" si="6"/>
        <v>70.709999999999994</v>
      </c>
      <c r="BZ6" s="78">
        <f t="shared" si="6"/>
        <v>66.63</v>
      </c>
      <c r="CA6" s="70" t="str">
        <f>IF(CA7="","",IF(CA7="-","【-】","【"&amp;SUBSTITUTE(TEXT(CA7,"#,##0.00"),"-","△")&amp;"】"))</f>
        <v>【72.92】</v>
      </c>
      <c r="CB6" s="78">
        <f t="shared" ref="CB6:CK6" si="7">IF(CB7="",NA(),CB7)</f>
        <v>156.88999999999999</v>
      </c>
      <c r="CC6" s="78">
        <f t="shared" si="7"/>
        <v>159.27000000000001</v>
      </c>
      <c r="CD6" s="78">
        <f t="shared" si="7"/>
        <v>156.51</v>
      </c>
      <c r="CE6" s="78">
        <f t="shared" si="7"/>
        <v>155.94</v>
      </c>
      <c r="CF6" s="78">
        <f t="shared" si="7"/>
        <v>156.69999999999999</v>
      </c>
      <c r="CG6" s="78">
        <f t="shared" si="7"/>
        <v>224.88</v>
      </c>
      <c r="CH6" s="78">
        <f t="shared" si="7"/>
        <v>228.64</v>
      </c>
      <c r="CI6" s="78">
        <f t="shared" si="7"/>
        <v>239.46</v>
      </c>
      <c r="CJ6" s="78">
        <f t="shared" si="7"/>
        <v>233.15</v>
      </c>
      <c r="CK6" s="78">
        <f t="shared" si="7"/>
        <v>252.17</v>
      </c>
      <c r="CL6" s="70" t="str">
        <f>IF(CL7="","",IF(CL7="-","【-】","【"&amp;SUBSTITUTE(TEXT(CL7,"#,##0.00"),"-","△")&amp;"】"))</f>
        <v>【225.78】</v>
      </c>
      <c r="CM6" s="78">
        <f t="shared" ref="CM6:CV6" si="8">IF(CM7="",NA(),CM7)</f>
        <v>46.75</v>
      </c>
      <c r="CN6" s="78">
        <f t="shared" si="8"/>
        <v>44.55</v>
      </c>
      <c r="CO6" s="78">
        <f t="shared" si="8"/>
        <v>41.95</v>
      </c>
      <c r="CP6" s="78">
        <f t="shared" si="8"/>
        <v>47.14</v>
      </c>
      <c r="CQ6" s="78">
        <f t="shared" si="8"/>
        <v>44.68</v>
      </c>
      <c r="CR6" s="78">
        <f t="shared" si="8"/>
        <v>42.4</v>
      </c>
      <c r="CS6" s="78">
        <f t="shared" si="8"/>
        <v>42.28</v>
      </c>
      <c r="CT6" s="78">
        <f t="shared" si="8"/>
        <v>41.06</v>
      </c>
      <c r="CU6" s="78">
        <f t="shared" si="8"/>
        <v>42.09</v>
      </c>
      <c r="CV6" s="78">
        <f t="shared" si="8"/>
        <v>42.15</v>
      </c>
      <c r="CW6" s="70" t="str">
        <f>IF(CW7="","",IF(CW7="-","【-】","【"&amp;SUBSTITUTE(TEXT(CW7,"#,##0.00"),"-","△")&amp;"】"))</f>
        <v>【43.17】</v>
      </c>
      <c r="CX6" s="78">
        <f t="shared" ref="CX6:DG6" si="9">IF(CX7="",NA(),CX7)</f>
        <v>86.13</v>
      </c>
      <c r="CY6" s="78">
        <f t="shared" si="9"/>
        <v>87.61</v>
      </c>
      <c r="CZ6" s="78">
        <f t="shared" si="9"/>
        <v>88.34</v>
      </c>
      <c r="DA6" s="78">
        <f t="shared" si="9"/>
        <v>89.95</v>
      </c>
      <c r="DB6" s="78">
        <f t="shared" si="9"/>
        <v>91.25</v>
      </c>
      <c r="DC6" s="78">
        <f t="shared" si="9"/>
        <v>84.19</v>
      </c>
      <c r="DD6" s="78">
        <f t="shared" si="9"/>
        <v>84.34</v>
      </c>
      <c r="DE6" s="78">
        <f t="shared" si="9"/>
        <v>84.34</v>
      </c>
      <c r="DF6" s="78">
        <f t="shared" si="9"/>
        <v>84.73</v>
      </c>
      <c r="DG6" s="78">
        <f t="shared" si="9"/>
        <v>84.21</v>
      </c>
      <c r="DH6" s="70" t="str">
        <f>IF(DH7="","",IF(DH7="-","【-】","【"&amp;SUBSTITUTE(TEXT(DH7,"#,##0.00"),"-","△")&amp;"】"))</f>
        <v>【86.31】</v>
      </c>
      <c r="DI6" s="78">
        <f t="shared" ref="DI6:DR6" si="10">IF(DI7="",NA(),DI7)</f>
        <v>31.16</v>
      </c>
      <c r="DJ6" s="78">
        <f t="shared" si="10"/>
        <v>33.19</v>
      </c>
      <c r="DK6" s="78">
        <f t="shared" si="10"/>
        <v>35.17</v>
      </c>
      <c r="DL6" s="78">
        <f t="shared" si="10"/>
        <v>37.04</v>
      </c>
      <c r="DM6" s="78">
        <f t="shared" si="10"/>
        <v>39.07</v>
      </c>
      <c r="DN6" s="78">
        <f t="shared" si="10"/>
        <v>21.36</v>
      </c>
      <c r="DO6" s="78">
        <f t="shared" si="10"/>
        <v>22.79</v>
      </c>
      <c r="DP6" s="78">
        <f t="shared" si="10"/>
        <v>24.8</v>
      </c>
      <c r="DQ6" s="78">
        <f t="shared" si="10"/>
        <v>26.77</v>
      </c>
      <c r="DR6" s="78">
        <f t="shared" si="10"/>
        <v>27.46</v>
      </c>
      <c r="DS6" s="70" t="str">
        <f>IF(DS7="","",IF(DS7="-","【-】","【"&amp;SUBSTITUTE(TEXT(DS7,"#,##0.00"),"-","△")&amp;"】"))</f>
        <v>【30.82】</v>
      </c>
      <c r="DT6" s="70">
        <f t="shared" ref="DT6:EC6" si="11">IF(DT7="",NA(),DT7)</f>
        <v>0</v>
      </c>
      <c r="DU6" s="70">
        <f t="shared" si="11"/>
        <v>0</v>
      </c>
      <c r="DV6" s="70">
        <f t="shared" si="11"/>
        <v>0</v>
      </c>
      <c r="DW6" s="70">
        <f t="shared" si="11"/>
        <v>0</v>
      </c>
      <c r="DX6" s="70">
        <f t="shared" si="11"/>
        <v>0</v>
      </c>
      <c r="DY6" s="78">
        <f t="shared" si="11"/>
        <v>1.e-002</v>
      </c>
      <c r="DZ6" s="78">
        <f t="shared" si="11"/>
        <v>1.e-002</v>
      </c>
      <c r="EA6" s="78">
        <f t="shared" si="11"/>
        <v>2.e-002</v>
      </c>
      <c r="EB6" s="78">
        <f t="shared" si="11"/>
        <v>7.0000000000000007e-002</v>
      </c>
      <c r="EC6" s="78">
        <f t="shared" si="11"/>
        <v>2.e-002</v>
      </c>
      <c r="ED6" s="70" t="str">
        <f>IF(ED7="","",IF(ED7="-","【-】","【"&amp;SUBSTITUTE(TEXT(ED7,"#,##0.00"),"-","△")&amp;"】"))</f>
        <v>【0.06】</v>
      </c>
      <c r="EE6" s="78">
        <f t="shared" ref="EE6:EN6" si="12">IF(EE7="",NA(),EE7)</f>
        <v>0.15</v>
      </c>
      <c r="EF6" s="70">
        <f t="shared" si="12"/>
        <v>0</v>
      </c>
      <c r="EG6" s="70">
        <f t="shared" si="12"/>
        <v>0</v>
      </c>
      <c r="EH6" s="70">
        <f t="shared" si="12"/>
        <v>0</v>
      </c>
      <c r="EI6" s="70">
        <f t="shared" si="12"/>
        <v>0</v>
      </c>
      <c r="EJ6" s="78">
        <f t="shared" si="12"/>
        <v>0.39</v>
      </c>
      <c r="EK6" s="78">
        <f t="shared" si="12"/>
        <v>0.1</v>
      </c>
      <c r="EL6" s="78">
        <f t="shared" si="12"/>
        <v>8.e-002</v>
      </c>
      <c r="EM6" s="78">
        <f t="shared" si="12"/>
        <v>6.e-002</v>
      </c>
      <c r="EN6" s="78">
        <f t="shared" si="12"/>
        <v>5.e-002</v>
      </c>
      <c r="EO6" s="70" t="str">
        <f>IF(EO7="","",IF(EO7="-","【-】","【"&amp;SUBSTITUTE(TEXT(EO7,"#,##0.00"),"-","△")&amp;"】"))</f>
        <v>【0.15】</v>
      </c>
    </row>
    <row r="7" spans="1:148" s="56" customFormat="1">
      <c r="A7" s="57"/>
      <c r="B7" s="63">
        <v>2024</v>
      </c>
      <c r="C7" s="63">
        <v>202193</v>
      </c>
      <c r="D7" s="63">
        <v>46</v>
      </c>
      <c r="E7" s="63">
        <v>17</v>
      </c>
      <c r="F7" s="63">
        <v>4</v>
      </c>
      <c r="G7" s="63">
        <v>0</v>
      </c>
      <c r="H7" s="63" t="s">
        <v>96</v>
      </c>
      <c r="I7" s="63" t="s">
        <v>97</v>
      </c>
      <c r="J7" s="63" t="s">
        <v>98</v>
      </c>
      <c r="K7" s="63" t="s">
        <v>99</v>
      </c>
      <c r="L7" s="63" t="s">
        <v>100</v>
      </c>
      <c r="M7" s="63" t="s">
        <v>101</v>
      </c>
      <c r="N7" s="71" t="s">
        <v>102</v>
      </c>
      <c r="O7" s="71">
        <v>84.56</v>
      </c>
      <c r="P7" s="71">
        <v>4.4000000000000004</v>
      </c>
      <c r="Q7" s="71">
        <v>104.59</v>
      </c>
      <c r="R7" s="71">
        <v>3355</v>
      </c>
      <c r="S7" s="71">
        <v>28958</v>
      </c>
      <c r="T7" s="71">
        <v>112.37</v>
      </c>
      <c r="U7" s="71">
        <v>257.7</v>
      </c>
      <c r="V7" s="71">
        <v>1269</v>
      </c>
      <c r="W7" s="71">
        <v>0.56999999999999995</v>
      </c>
      <c r="X7" s="71">
        <v>2226.3200000000002</v>
      </c>
      <c r="Y7" s="71">
        <v>103.79</v>
      </c>
      <c r="Z7" s="71">
        <v>106.38</v>
      </c>
      <c r="AA7" s="71">
        <v>104</v>
      </c>
      <c r="AB7" s="71">
        <v>103.99</v>
      </c>
      <c r="AC7" s="71">
        <v>102.02</v>
      </c>
      <c r="AD7" s="71">
        <v>105.78</v>
      </c>
      <c r="AE7" s="71">
        <v>106.09</v>
      </c>
      <c r="AF7" s="71">
        <v>106.44</v>
      </c>
      <c r="AG7" s="71">
        <v>107.11</v>
      </c>
      <c r="AH7" s="71">
        <v>106.38</v>
      </c>
      <c r="AI7" s="71">
        <v>105.07</v>
      </c>
      <c r="AJ7" s="71">
        <v>0</v>
      </c>
      <c r="AK7" s="71">
        <v>0</v>
      </c>
      <c r="AL7" s="71">
        <v>0</v>
      </c>
      <c r="AM7" s="71">
        <v>0</v>
      </c>
      <c r="AN7" s="71">
        <v>0</v>
      </c>
      <c r="AO7" s="71">
        <v>63.96</v>
      </c>
      <c r="AP7" s="71">
        <v>69.42</v>
      </c>
      <c r="AQ7" s="71">
        <v>72.86</v>
      </c>
      <c r="AR7" s="71">
        <v>69.540000000000006</v>
      </c>
      <c r="AS7" s="71">
        <v>70.63</v>
      </c>
      <c r="AT7" s="71">
        <v>63.54</v>
      </c>
      <c r="AU7" s="71">
        <v>119.58</v>
      </c>
      <c r="AV7" s="71">
        <v>138</v>
      </c>
      <c r="AW7" s="71">
        <v>147.82</v>
      </c>
      <c r="AX7" s="71">
        <v>142.4</v>
      </c>
      <c r="AY7" s="71">
        <v>165.34</v>
      </c>
      <c r="AZ7" s="71">
        <v>44.24</v>
      </c>
      <c r="BA7" s="71">
        <v>43.07</v>
      </c>
      <c r="BB7" s="71">
        <v>45.42</v>
      </c>
      <c r="BC7" s="71">
        <v>50.63</v>
      </c>
      <c r="BD7" s="71">
        <v>53.28</v>
      </c>
      <c r="BE7" s="71">
        <v>50.9</v>
      </c>
      <c r="BF7" s="71">
        <v>854.44</v>
      </c>
      <c r="BG7" s="71">
        <v>557.78</v>
      </c>
      <c r="BH7" s="71">
        <v>1026.58</v>
      </c>
      <c r="BI7" s="71">
        <v>843.09</v>
      </c>
      <c r="BJ7" s="71">
        <v>787.32</v>
      </c>
      <c r="BK7" s="71">
        <v>1258.43</v>
      </c>
      <c r="BL7" s="71">
        <v>1163.75</v>
      </c>
      <c r="BM7" s="71">
        <v>1195.47</v>
      </c>
      <c r="BN7" s="71">
        <v>1168.69</v>
      </c>
      <c r="BO7" s="71">
        <v>1142.44</v>
      </c>
      <c r="BP7" s="71">
        <v>1099.1500000000001</v>
      </c>
      <c r="BQ7" s="71">
        <v>100</v>
      </c>
      <c r="BR7" s="71">
        <v>100</v>
      </c>
      <c r="BS7" s="71">
        <v>100</v>
      </c>
      <c r="BT7" s="71">
        <v>100</v>
      </c>
      <c r="BU7" s="71">
        <v>100</v>
      </c>
      <c r="BV7" s="71">
        <v>73.36</v>
      </c>
      <c r="BW7" s="71">
        <v>72.599999999999994</v>
      </c>
      <c r="BX7" s="71">
        <v>69.430000000000007</v>
      </c>
      <c r="BY7" s="71">
        <v>70.709999999999994</v>
      </c>
      <c r="BZ7" s="71">
        <v>66.63</v>
      </c>
      <c r="CA7" s="71">
        <v>72.92</v>
      </c>
      <c r="CB7" s="71">
        <v>156.88999999999999</v>
      </c>
      <c r="CC7" s="71">
        <v>159.27000000000001</v>
      </c>
      <c r="CD7" s="71">
        <v>156.51</v>
      </c>
      <c r="CE7" s="71">
        <v>155.94</v>
      </c>
      <c r="CF7" s="71">
        <v>156.69999999999999</v>
      </c>
      <c r="CG7" s="71">
        <v>224.88</v>
      </c>
      <c r="CH7" s="71">
        <v>228.64</v>
      </c>
      <c r="CI7" s="71">
        <v>239.46</v>
      </c>
      <c r="CJ7" s="71">
        <v>233.15</v>
      </c>
      <c r="CK7" s="71">
        <v>252.17</v>
      </c>
      <c r="CL7" s="71">
        <v>225.78</v>
      </c>
      <c r="CM7" s="71">
        <v>46.75</v>
      </c>
      <c r="CN7" s="71">
        <v>44.55</v>
      </c>
      <c r="CO7" s="71">
        <v>41.95</v>
      </c>
      <c r="CP7" s="71">
        <v>47.14</v>
      </c>
      <c r="CQ7" s="71">
        <v>44.68</v>
      </c>
      <c r="CR7" s="71">
        <v>42.4</v>
      </c>
      <c r="CS7" s="71">
        <v>42.28</v>
      </c>
      <c r="CT7" s="71">
        <v>41.06</v>
      </c>
      <c r="CU7" s="71">
        <v>42.09</v>
      </c>
      <c r="CV7" s="71">
        <v>42.15</v>
      </c>
      <c r="CW7" s="71">
        <v>43.17</v>
      </c>
      <c r="CX7" s="71">
        <v>86.13</v>
      </c>
      <c r="CY7" s="71">
        <v>87.61</v>
      </c>
      <c r="CZ7" s="71">
        <v>88.34</v>
      </c>
      <c r="DA7" s="71">
        <v>89.95</v>
      </c>
      <c r="DB7" s="71">
        <v>91.25</v>
      </c>
      <c r="DC7" s="71">
        <v>84.19</v>
      </c>
      <c r="DD7" s="71">
        <v>84.34</v>
      </c>
      <c r="DE7" s="71">
        <v>84.34</v>
      </c>
      <c r="DF7" s="71">
        <v>84.73</v>
      </c>
      <c r="DG7" s="71">
        <v>84.21</v>
      </c>
      <c r="DH7" s="71">
        <v>86.31</v>
      </c>
      <c r="DI7" s="71">
        <v>31.16</v>
      </c>
      <c r="DJ7" s="71">
        <v>33.19</v>
      </c>
      <c r="DK7" s="71">
        <v>35.17</v>
      </c>
      <c r="DL7" s="71">
        <v>37.04</v>
      </c>
      <c r="DM7" s="71">
        <v>39.07</v>
      </c>
      <c r="DN7" s="71">
        <v>21.36</v>
      </c>
      <c r="DO7" s="71">
        <v>22.79</v>
      </c>
      <c r="DP7" s="71">
        <v>24.8</v>
      </c>
      <c r="DQ7" s="71">
        <v>26.77</v>
      </c>
      <c r="DR7" s="71">
        <v>27.46</v>
      </c>
      <c r="DS7" s="71">
        <v>30.82</v>
      </c>
      <c r="DT7" s="71">
        <v>0</v>
      </c>
      <c r="DU7" s="71">
        <v>0</v>
      </c>
      <c r="DV7" s="71">
        <v>0</v>
      </c>
      <c r="DW7" s="71">
        <v>0</v>
      </c>
      <c r="DX7" s="71">
        <v>0</v>
      </c>
      <c r="DY7" s="71">
        <v>1.e-002</v>
      </c>
      <c r="DZ7" s="71">
        <v>1.e-002</v>
      </c>
      <c r="EA7" s="71">
        <v>2.e-002</v>
      </c>
      <c r="EB7" s="71">
        <v>7.0000000000000007e-002</v>
      </c>
      <c r="EC7" s="71">
        <v>2.e-002</v>
      </c>
      <c r="ED7" s="71">
        <v>6.e-002</v>
      </c>
      <c r="EE7" s="71">
        <v>0.15</v>
      </c>
      <c r="EF7" s="71">
        <v>0</v>
      </c>
      <c r="EG7" s="71">
        <v>0</v>
      </c>
      <c r="EH7" s="71">
        <v>0</v>
      </c>
      <c r="EI7" s="71">
        <v>0</v>
      </c>
      <c r="EJ7" s="71">
        <v>0.39</v>
      </c>
      <c r="EK7" s="71">
        <v>0.1</v>
      </c>
      <c r="EL7" s="71">
        <v>8.e-002</v>
      </c>
      <c r="EM7" s="71">
        <v>6.e-002</v>
      </c>
      <c r="EN7" s="71">
        <v>5.e-002</v>
      </c>
      <c r="EO7" s="71">
        <v>0.15</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8"/>
      <c r="B9" s="58" t="s">
        <v>103</v>
      </c>
      <c r="C9" s="58" t="s">
        <v>104</v>
      </c>
      <c r="D9" s="58" t="s">
        <v>105</v>
      </c>
      <c r="E9" s="58" t="s">
        <v>106</v>
      </c>
      <c r="F9" s="58"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8" t="s">
        <v>63</v>
      </c>
      <c r="B10" s="64">
        <f>DATEVALUE($B7-B11&amp;"/1/"&amp;B12)</f>
        <v>37257</v>
      </c>
      <c r="C10" s="64">
        <f>DATEVALUE($B7-C11&amp;"/1/"&amp;C12)</f>
        <v>37622</v>
      </c>
      <c r="D10" s="64">
        <f>DATEVALUE($B7-D11&amp;"/1/"&amp;D12)</f>
        <v>37988</v>
      </c>
      <c r="E10" s="64">
        <f>DATEVALUE($B7-E11&amp;"/1/"&amp;E12)</f>
        <v>38355</v>
      </c>
      <c r="F10" s="64">
        <f>DATEVALUE($B7-F11&amp;"/1/"&amp;F12)</f>
        <v>38721</v>
      </c>
    </row>
    <row r="11" spans="1:148">
      <c r="B11">
        <v>22</v>
      </c>
      <c r="C11">
        <v>21</v>
      </c>
      <c r="D11">
        <v>20</v>
      </c>
      <c r="E11">
        <v>19</v>
      </c>
      <c r="F11">
        <v>18</v>
      </c>
      <c r="G11" t="s">
        <v>46</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寺島 慎哉</cp:lastModifiedBy>
  <cp:lastPrinted>2026-01-21T01:17:42Z</cp:lastPrinted>
  <dcterms:created xsi:type="dcterms:W3CDTF">2025-12-23T06:11:17Z</dcterms:created>
  <dcterms:modified xsi:type="dcterms:W3CDTF">2026-03-30T08:07:57Z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2026-03-30T08:07:57Z</vt:filetime>
  </property>
</Properties>
</file>