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2上田\"/>
    </mc:Choice>
  </mc:AlternateContent>
  <xr:revisionPtr revIDLastSave="0" documentId="13_ncr:1_{FF98EBA7-C491-4ED4-9399-0C62F8A2BCF8}" xr6:coauthVersionLast="47" xr6:coauthVersionMax="47" xr10:uidLastSave="{00000000-0000-0000-0000-000000000000}"/>
  <bookViews>
    <workbookView xWindow="-120" yWindow="-120" windowWidth="29040" windowHeight="15840" tabRatio="7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 r="CO37" i="10" s="1"/>
  <c r="CO38" i="10" s="1"/>
</calcChain>
</file>

<file path=xl/sharedStrings.xml><?xml version="1.0" encoding="utf-8"?>
<sst xmlns="http://schemas.openxmlformats.org/spreadsheetml/2006/main" count="1148" uniqueCount="576">
  <si>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</si>
  <si>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</si>
  <si>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</si>
  <si>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</si>
  <si>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</si>
  <si>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</si>
  <si>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</si>
  <si>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</si>
  <si>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</si>
  <si>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</si>
  <si>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</si>
  <si>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</si>
  <si>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</si>
  <si>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</si>
  <si>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</si>
  <si>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</si>
  <si>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</si>
  <si>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</si>
  <si>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</si>
  <si>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</si>
  <si>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</si>
  <si>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</si>
  <si>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</si>
  <si>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</si>
  <si>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</si>
  <si>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</si>
  <si>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</si>
  <si>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</si>
  <si>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</si>
  <si>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</si>
  <si>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</si>
  <si>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</si>
  <si>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</si>
  <si>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</si>
  <si>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</si>
  <si>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</si>
  <si>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</si>
  <si>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</si>
  <si>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</si>
  <si>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</si>
  <si>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</si>
  <si>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</si>
  <si>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</si>
  <si>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</si>
  <si>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</si>
  <si>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</si>
  <si>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</si>
  <si>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</si>
  <si>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</si>
  <si>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</si>
  <si>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</si>
  <si>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</si>
  <si>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</si>
  <si>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</si>
  <si>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</si>
  <si>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</si>
  <si>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</si>
  <si>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</si>
  <si>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</si>
  <si>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</si>
  <si>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</si>
  <si>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</si>
  <si>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</si>
  <si>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</si>
  <si>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</si>
  <si>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</si>
  <si>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</si>
  <si>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</si>
  <si>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</si>
  <si>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</si>
  <si>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</si>
  <si>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</si>
  <si>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</si>
  <si>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</si>
  <si>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</si>
  <si>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</si>
  <si>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</si>
  <si>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</si>
  <si>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</si>
  <si>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</si>
  <si>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</si>
  <si>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</si>
  <si>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</si>
  <si>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</si>
  <si>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</si>
  <si>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</si>
  <si>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</si>
  <si>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</si>
  <si>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</si>
  <si>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</si>
  <si>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</si>
  <si>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</si>
  <si>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</si>
  <si>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</si>
  <si>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</si>
  <si>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</si>
  <si>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</si>
  <si>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</si>
  <si>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</si>
  <si>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</si>
  <si>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</si>
  <si>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</si>
  <si>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</si>
  <si>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</si>
  <si>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</si>
  <si>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</si>
  <si>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</si>
  <si>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</si>
  <si>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</si>
  <si>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</si>
  <si>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</si>
  <si>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</si>
  <si>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</si>
  <si>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</si>
  <si>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</si>
  <si>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</si>
  <si>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</si>
  <si>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</si>
  <si>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</si>
  <si>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</si>
  <si>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</si>
  <si>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</si>
  <si>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</si>
  <si>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</si>
  <si>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</si>
  <si>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</si>
  <si>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</si>
  <si>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</si>
  <si>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</si>
  <si>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</si>
  <si>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</si>
  <si>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</si>
  <si>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</si>
  <si>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</si>
  <si>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</si>
  <si>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</si>
  <si>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</si>
  <si>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</si>
  <si>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</si>
  <si>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</si>
  <si>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</si>
  <si>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</si>
  <si>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</si>
  <si>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</si>
  <si>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</si>
  <si>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</si>
  <si>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</si>
  <si>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</si>
  <si>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</si>
  <si>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</si>
  <si>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</si>
  <si>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</si>
  <si>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</si>
  <si>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</si>
  <si>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</si>
  <si>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</si>
  <si>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</si>
  <si>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</si>
  <si>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</si>
  <si>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</si>
  <si>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</si>
  <si>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</si>
  <si>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</si>
  <si>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</si>
  <si>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</si>
  <si>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</si>
  <si>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</si>
  <si>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</si>
  <si>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</si>
  <si>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</si>
  <si>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</si>
  <si>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</si>
  <si>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</si>
  <si>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</si>
  <si>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</si>
  <si>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</si>
  <si>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</si>
  <si>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</si>
  <si>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</si>
  <si>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</si>
  <si>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</si>
  <si>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</si>
  <si>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</si>
  <si>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</si>
  <si>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</si>
  <si>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</si>
  <si>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</si>
  <si>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</si>
  <si>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</si>
  <si>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</si>
  <si>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</si>
  <si>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</si>
  <si>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</si>
  <si>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</si>
  <si>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</si>
  <si>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</si>
  <si>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</si>
  <si>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</si>
  <si>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</si>
  <si>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</si>
  <si>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</si>
  <si>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</si>
  <si>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</si>
  <si>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長野県東御市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</si>
  <si>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</si>
  <si>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</si>
  <si>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</si>
  <si>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</si>
  <si>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</si>
  <si>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</si>
  <si>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</si>
  <si>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</si>
  <si>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</si>
  <si>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</si>
  <si>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</si>
  <si>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</si>
  <si>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</si>
  <si>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</si>
  <si>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</si>
  <si>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</si>
  <si>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</si>
  <si>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</si>
  <si>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</si>
  <si>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</si>
  <si>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</si>
  <si>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</si>
  <si>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</si>
  <si>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</si>
  <si>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</si>
  <si>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</si>
  <si>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</si>
  <si>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</si>
  <si>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</si>
  <si>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</si>
  <si>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</si>
  <si>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</si>
  <si>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</si>
  <si>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</si>
  <si>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</si>
  <si>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</si>
  <si>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</si>
  <si>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</si>
  <si>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</si>
  <si>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</si>
  <si>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</si>
  <si>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</si>
  <si>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</si>
  <si>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</si>
  <si>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</si>
  <si>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</si>
  <si>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</si>
  <si>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</si>
  <si>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</si>
  <si>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</si>
  <si>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</si>
  <si>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</si>
  <si>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</si>
  <si>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</si>
  <si>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</si>
  <si>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</si>
  <si>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</si>
  <si>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</si>
  <si>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</si>
  <si>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</si>
  <si>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</si>
  <si>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</si>
  <si>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</si>
  <si>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</si>
  <si>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</si>
  <si>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</si>
  <si>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</si>
  <si>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</si>
  <si>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</si>
  <si>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</si>
  <si>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</si>
  <si>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</si>
  <si>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</si>
  <si>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</si>
  <si>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</si>
  <si>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</si>
  <si>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</si>
  <si>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</si>
  <si>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</si>
  <si>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</si>
  <si>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</si>
  <si>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</si>
  <si>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</si>
  <si>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</si>
  <si>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</si>
  <si>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</si>
  <si>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</si>
  <si>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</si>
  <si>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</si>
  <si>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</si>
  <si>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</si>
  <si>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</si>
  <si>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</si>
  <si>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</si>
  <si>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</si>
  <si>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</si>
  <si>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</si>
  <si>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</si>
  <si>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</si>
  <si>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</si>
  <si>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</si>
  <si>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</si>
  <si>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</si>
  <si>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</si>
  <si>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</si>
  <si>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</si>
  <si>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</si>
  <si>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</si>
  <si>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</si>
  <si>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</si>
  <si>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</si>
  <si>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</si>
  <si>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</si>
  <si>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</si>
  <si>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</si>
  <si>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</si>
  <si>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</si>
  <si>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</si>
  <si>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</si>
  <si>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</si>
  <si>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</si>
  <si>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</si>
  <si>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</si>
  <si>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</si>
  <si>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</si>
  <si>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</si>
  <si>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</si>
  <si>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</si>
  <si>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</si>
  <si>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</si>
  <si>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</si>
  <si>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</si>
  <si>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</si>
  <si>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</si>
  <si>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</si>
  <si>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</si>
  <si>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</si>
  <si>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</si>
  <si>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</si>
  <si>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</si>
  <si>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</si>
  <si>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</si>
  <si>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</si>
  <si>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</si>
  <si>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</si>
  <si>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</si>
  <si>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</si>
  <si>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</si>
  <si>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</si>
  <si>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</si>
  <si>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長野県東御市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</si>
  <si>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</si>
  <si>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</si>
  <si>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</si>
  <si>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</si>
  <si>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</si>
  <si>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</si>
  <si>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</si>
  <si>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</si>
  <si>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</si>
  <si>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</si>
  <si>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</si>
  <si>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</si>
  <si>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</si>
  <si>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</si>
  <si>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</si>
  <si>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</si>
  <si>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</si>
  <si>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</si>
  <si>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</si>
  <si>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</si>
  <si>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</si>
  <si>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</si>
  <si>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</si>
  <si>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</si>
  <si>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</si>
  <si>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</si>
  <si>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</si>
  <si>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</si>
  <si>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</si>
  <si>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</si>
  <si>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</si>
  <si>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</si>
  <si>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</si>
  <si>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東御市国民健康保険特別会計</t>
    <phoneticPr fontId="5"/>
  </si>
  <si>
    <t>東御市介護保険特別会計</t>
    <phoneticPr fontId="5"/>
  </si>
  <si>
    <t>東御市後期高齢者医療特別会計</t>
    <phoneticPr fontId="5"/>
  </si>
  <si>
    <t>東御市水道事業会計</t>
    <phoneticPr fontId="5"/>
  </si>
  <si>
    <t>東御市下水道事業会計</t>
    <phoneticPr fontId="5"/>
  </si>
  <si>
    <t>東御市病院事業会計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</si>
  <si>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</si>
  <si>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</si>
  <si>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</si>
  <si>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</si>
  <si>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</si>
  <si>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</si>
  <si>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</si>
  <si>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</si>
  <si>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</si>
  <si>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</si>
  <si>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</si>
  <si>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</si>
  <si>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</si>
  <si>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</si>
  <si>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</si>
  <si>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</si>
  <si>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</si>
  <si>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</si>
  <si>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</si>
  <si>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</si>
  <si>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</si>
  <si>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</si>
  <si>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</si>
  <si>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</si>
  <si>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</si>
  <si>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</si>
  <si>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</si>
  <si>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</si>
  <si>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</si>
  <si>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</si>
  <si>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</si>
  <si>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</si>
  <si>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</si>
  <si>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</si>
  <si>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</si>
  <si>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</si>
  <si>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</si>
  <si>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</si>
  <si>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</si>
  <si>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</si>
  <si>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</si>
  <si>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</si>
  <si>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</si>
  <si>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</si>
  <si>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</si>
  <si>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</si>
  <si>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</si>
  <si>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</si>
  <si>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</si>
  <si>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</si>
  <si>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</si>
  <si>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</si>
  <si>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</si>
  <si>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</si>
  <si>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</si>
  <si>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</si>
  <si>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</si>
  <si>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</si>
  <si>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</si>
  <si>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</si>
  <si>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</si>
  <si>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</si>
  <si>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</si>
  <si>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</si>
  <si>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</si>
  <si>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</si>
  <si>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</si>
  <si>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</si>
  <si>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</si>
  <si>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</si>
  <si>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</si>
  <si>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</si>
  <si>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</si>
  <si>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</si>
  <si>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</si>
  <si>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</si>
  <si>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</si>
  <si>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</si>
  <si>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</si>
  <si>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</si>
  <si>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</si>
  <si>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</si>
  <si>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</si>
  <si>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</si>
  <si>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</si>
  <si>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</si>
  <si>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</si>
  <si>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</si>
  <si>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</si>
  <si>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</si>
  <si>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</si>
  <si>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</si>
  <si>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</si>
  <si>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</si>
  <si>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</si>
  <si>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</si>
  <si>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</si>
  <si>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</si>
  <si>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</si>
  <si>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</si>
  <si>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</si>
  <si>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</si>
  <si>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</si>
  <si>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</si>
  <si>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</si>
  <si>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</si>
  <si>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</si>
  <si>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</si>
  <si>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</si>
  <si>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</si>
  <si>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</si>
  <si>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</si>
  <si>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</si>
  <si>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</si>
  <si>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</si>
  <si>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</si>
  <si>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</si>
  <si>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</si>
  <si>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</si>
  <si>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</si>
  <si>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</si>
  <si>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</si>
  <si>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</si>
  <si>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</si>
  <si>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</si>
  <si>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</si>
  <si>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</si>
  <si>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</si>
  <si>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</si>
  <si>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</si>
  <si>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</si>
  <si>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</si>
  <si>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</si>
  <si>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</si>
  <si>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</si>
  <si>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2.02</t>
  </si>
  <si>
    <t>東御市下水道事業会計</t>
  </si>
  <si>
    <t>東御市水道事業会計</t>
  </si>
  <si>
    <t>一般会計</t>
  </si>
  <si>
    <t>東御市病院事業会計</t>
  </si>
  <si>
    <t>東御市国民健康保険特別会計</t>
  </si>
  <si>
    <t>東御市後期高齢者医療特別会計</t>
  </si>
  <si>
    <t>東御市介護保険特別会計</t>
  </si>
  <si>
    <t>その他会計（赤字）</t>
  </si>
  <si>
    <t>▲ 0.06</t>
  </si>
  <si>
    <t>▲ 0.05</t>
  </si>
  <si>
    <t>その他会計（黒字）</t>
  </si>
  <si>
    <t>R01</t>
    <phoneticPr fontId="5"/>
  </si>
  <si>
    <t>R02</t>
    <phoneticPr fontId="5"/>
  </si>
  <si>
    <t>R03</t>
    <phoneticPr fontId="5"/>
  </si>
  <si>
    <t>R04</t>
    <phoneticPr fontId="5"/>
  </si>
  <si>
    <t>R05</t>
    <phoneticPr fontId="5"/>
  </si>
  <si>
    <t>東御市下水道事業会計（公共下水道事業会計）</t>
    <rPh sb="11" eb="16">
      <t>コウキョウゲスイドウ</t>
    </rPh>
    <rPh sb="16" eb="18">
      <t>ジギョウ</t>
    </rPh>
    <rPh sb="18" eb="20">
      <t>カイケイ</t>
    </rPh>
    <phoneticPr fontId="5"/>
  </si>
  <si>
    <t>東御市下水道事業会計（特定環境保全公共下水道事業会計）</t>
    <rPh sb="11" eb="13">
      <t>トクテイ</t>
    </rPh>
    <rPh sb="13" eb="15">
      <t>カンキョウ</t>
    </rPh>
    <rPh sb="15" eb="17">
      <t>ホゼン</t>
    </rPh>
    <rPh sb="17" eb="19">
      <t>コウキョウ</t>
    </rPh>
    <rPh sb="19" eb="22">
      <t>ゲスイドウ</t>
    </rPh>
    <rPh sb="22" eb="24">
      <t>ジギョウ</t>
    </rPh>
    <rPh sb="24" eb="26">
      <t>カイケイ</t>
    </rPh>
    <phoneticPr fontId="5"/>
  </si>
  <si>
    <t>東御市下水道事業会計（農業集落排水事業会計）</t>
    <rPh sb="11" eb="13">
      <t>ノウギョウ</t>
    </rPh>
    <rPh sb="13" eb="15">
      <t>シュウラク</t>
    </rPh>
    <rPh sb="15" eb="17">
      <t>ハイスイ</t>
    </rPh>
    <rPh sb="17" eb="19">
      <t>ジギョウ</t>
    </rPh>
    <rPh sb="19" eb="21">
      <t>カイケイ</t>
    </rPh>
    <phoneticPr fontId="5"/>
  </si>
  <si>
    <t>法適用企業</t>
  </si>
  <si>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</si>
  <si>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</si>
  <si>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</si>
  <si>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2"/>
  </si>
  <si>
    <t>川西保健衛生施設組合（一般会計）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</si>
  <si>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川西保健衛生施設組合（公共下水道事業会計）</t>
    <rPh sb="0" eb="2">
      <t>カワニシ</t>
    </rPh>
    <rPh sb="2" eb="4">
      <t>ホケン</t>
    </rPh>
    <rPh sb="4" eb="6">
      <t>エイセイ</t>
    </rPh>
    <rPh sb="6" eb="8">
      <t>シセツ</t>
    </rPh>
    <rPh sb="8" eb="10">
      <t>クミアイ</t>
    </rPh>
    <rPh sb="11" eb="13">
      <t>コウキョウ</t>
    </rPh>
    <rPh sb="13" eb="16">
      <t>ゲスイドウ</t>
    </rPh>
    <rPh sb="16" eb="18">
      <t>ジギョウ</t>
    </rPh>
    <rPh sb="18" eb="20">
      <t>カイケイ</t>
    </rPh>
    <phoneticPr fontId="2"/>
  </si>
  <si>
    <t>長野県後期高齢者医療連合（一般会計）</t>
    <rPh sb="0" eb="3">
      <t>ナガノケン</t>
    </rPh>
    <rPh sb="3" eb="5">
      <t>コウキ</t>
    </rPh>
    <rPh sb="5" eb="8">
      <t>コウレイシャ</t>
    </rPh>
    <rPh sb="8" eb="10">
      <t>イリョウ</t>
    </rPh>
    <rPh sb="10" eb="12">
      <t>レンゴウ</t>
    </rPh>
    <rPh sb="13" eb="15">
      <t>イッパン</t>
    </rPh>
    <rPh sb="15" eb="17">
      <t>カイケイ</t>
    </rPh>
    <phoneticPr fontId="2"/>
  </si>
  <si>
    <t>長野県後期高齢者医療連合（後期高齢者医療特別会計）</t>
    <rPh sb="0" eb="3">
      <t>ナガノケン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</si>
  <si>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</si>
  <si>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佐久水道企業団（水道事業会計）</t>
    <rPh sb="0" eb="2">
      <t>サク</t>
    </rPh>
    <rPh sb="2" eb="4">
      <t>スイドウ</t>
    </rPh>
    <rPh sb="4" eb="7">
      <t>キギョウダン</t>
    </rPh>
    <rPh sb="8" eb="10">
      <t>スイドウ</t>
    </rPh>
    <rPh sb="10" eb="12">
      <t>ジギョウ</t>
    </rPh>
    <rPh sb="12" eb="14">
      <t>カイケイ</t>
    </rPh>
    <phoneticPr fontId="2"/>
  </si>
  <si>
    <t>北佐久郡老人福祉施設組合（一般会計）</t>
    <rPh sb="0" eb="4">
      <t>キタサクグン</t>
    </rPh>
    <rPh sb="4" eb="6">
      <t>ロウジン</t>
    </rPh>
    <rPh sb="6" eb="8">
      <t>フクシ</t>
    </rPh>
    <rPh sb="8" eb="10">
      <t>シセツ</t>
    </rPh>
    <rPh sb="10" eb="12">
      <t>クミアイ</t>
    </rPh>
    <phoneticPr fontId="2"/>
  </si>
  <si>
    <t>東北信市町村交通災害共済事務組合（一般会計）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</si>
  <si>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長野県地方税滞納整理機構（一般会計）</t>
    <rPh sb="0" eb="3">
      <t>ナガノケン</t>
    </rPh>
    <rPh sb="3" eb="6">
      <t>チホウゼイ</t>
    </rPh>
    <rPh sb="6" eb="8">
      <t>タイノウ</t>
    </rPh>
    <rPh sb="8" eb="10">
      <t>セイリ</t>
    </rPh>
    <rPh sb="10" eb="12">
      <t>キコウ</t>
    </rPh>
    <phoneticPr fontId="2"/>
  </si>
  <si>
    <t>上田市東御市真田共有財産組合（一般会計）</t>
    <rPh sb="0" eb="3">
      <t>ウエダシ</t>
    </rPh>
    <rPh sb="3" eb="6">
      <t>トウミシ</t>
    </rPh>
    <rPh sb="6" eb="8">
      <t>サナダ</t>
    </rPh>
    <rPh sb="8" eb="10">
      <t>キョウユウ</t>
    </rPh>
    <rPh sb="10" eb="12">
      <t>ザイサン</t>
    </rPh>
    <rPh sb="12" eb="14">
      <t>クミアイ</t>
    </rPh>
    <phoneticPr fontId="2"/>
  </si>
  <si>
    <t>地域福祉基金</t>
    <rPh sb="0" eb="6">
      <t>チイキフクシキキン</t>
    </rPh>
    <phoneticPr fontId="5"/>
  </si>
  <si>
    <t>公共施設等整備基金</t>
    <rPh sb="0" eb="5">
      <t>コウキョウシセツトウ</t>
    </rPh>
    <rPh sb="5" eb="9">
      <t>セイビキキン</t>
    </rPh>
    <phoneticPr fontId="2"/>
  </si>
  <si>
    <t>合併振興基金</t>
    <rPh sb="0" eb="6">
      <t>ガッペイシンコウキキン</t>
    </rPh>
    <phoneticPr fontId="2"/>
  </si>
  <si>
    <t>人材育成事業基金</t>
    <rPh sb="0" eb="6">
      <t>ジンザイイクセイジギョウ</t>
    </rPh>
    <rPh sb="6" eb="8">
      <t>キキン</t>
    </rPh>
    <phoneticPr fontId="2"/>
  </si>
  <si>
    <t>学校施設整備基金</t>
    <rPh sb="0" eb="4">
      <t>ガッコウシセツ</t>
    </rPh>
    <rPh sb="4" eb="8">
      <t>セイビキキン</t>
    </rPh>
    <phoneticPr fontId="2"/>
  </si>
  <si>
    <t>株式会社信州東御市振興公社</t>
    <rPh sb="0" eb="4">
      <t>カブシキガイシャ</t>
    </rPh>
    <rPh sb="4" eb="6">
      <t>シンシュウ</t>
    </rPh>
    <rPh sb="6" eb="9">
      <t>トウミシ</t>
    </rPh>
    <rPh sb="9" eb="13">
      <t>シンコウコウシャ</t>
    </rPh>
    <phoneticPr fontId="2"/>
  </si>
  <si>
    <t>東御市土地開発公社</t>
    <rPh sb="0" eb="3">
      <t>トウミシ</t>
    </rPh>
    <rPh sb="3" eb="7">
      <t>トチカイハツ</t>
    </rPh>
    <rPh sb="7" eb="9">
      <t>コウシャ</t>
    </rPh>
    <phoneticPr fontId="2"/>
  </si>
  <si>
    <t>公益財団法人身体教育医学研究所</t>
    <rPh sb="0" eb="6">
      <t>コウエキザイダンホウジン</t>
    </rPh>
    <rPh sb="6" eb="8">
      <t>シンタイ</t>
    </rPh>
    <rPh sb="8" eb="10">
      <t>キョウイク</t>
    </rPh>
    <rPh sb="10" eb="12">
      <t>イガク</t>
    </rPh>
    <rPh sb="12" eb="15">
      <t>ケンキュウショ</t>
    </rPh>
    <phoneticPr fontId="2"/>
  </si>
  <si>
    <t>一般社団法人信州とうみ観光協会</t>
    <rPh sb="0" eb="2">
      <t>イッパン</t>
    </rPh>
    <rPh sb="2" eb="6">
      <t>シャダンホウジン</t>
    </rPh>
    <rPh sb="6" eb="8">
      <t>シンシュウ</t>
    </rPh>
    <rPh sb="11" eb="15">
      <t>カンコウキョウカイ</t>
    </rPh>
    <phoneticPr fontId="2"/>
  </si>
  <si>
    <t>株式会社エコパワーとうみ</t>
    <rPh sb="0" eb="4">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</si>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</sst>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699-4F2C-8918-0862B2F31D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101303</c:v>
                </c:pt>
                <c:pt idx="1">
                  <c:v>33526</c:v>
                </c:pt>
                <c:pt idx="2">
                  <c:v>64185</c:v>
                </c:pt>
                <c:pt idx="3">
                  <c:v>38329</c:v>
                </c:pt>
                <c:pt idx="4">
                  <c:v>42003</c:v>
                </c:pt>
              </c:numCache>
            </c:numRef>
          </c:val>
          <c:smooth val="0"/>
          <c:extLst>
            <c:ext xmlns:c16="http://schemas.microsoft.com/office/drawing/2014/chart" uri="{C3380CC4-5D6E-409C-BE32-E72D297353CC}">
              <c16:uniqueId val="{00000001-C699-4F2C-8918-0862B2F31D1C}"/>
            </c:ext>
          </c:extLst>
        </c:ser>
        <c:dLbls>
          <c:showLegendKey val="0"/>
          <c:showVal val="0"/>
          <c:showCatName val="0"/>
          <c:showSerName val="0"/>
          <c:showPercent val="0"/>
          <c:showBubbleSize val="0"/>
        </c:dLbls>
        <c:marker val="1"/>
        <c:smooth val="0"/>
        <c:axId val="370939032"/>
        <c:axId val="372735456"/>
      </c:lineChart>
      <c:catAx>
        <c:axId val="370939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735456"/>
        <c:crosses val="autoZero"/>
        <c:auto val="1"/>
        <c:lblAlgn val="ctr"/>
        <c:lblOffset val="100"/>
        <c:tickLblSkip val="1"/>
        <c:tickMarkSkip val="1"/>
        <c:noMultiLvlLbl val="0"/>
      </c:catAx>
      <c:valAx>
        <c:axId val="372735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939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c:v>
                </c:pt>
                <c:pt idx="1">
                  <c:v>6.4</c:v>
                </c:pt>
                <c:pt idx="2">
                  <c:v>7.47</c:v>
                </c:pt>
                <c:pt idx="3">
                  <c:v>8.1999999999999993</c:v>
                </c:pt>
                <c:pt idx="4">
                  <c:v>5.81</c:v>
                </c:pt>
              </c:numCache>
            </c:numRef>
          </c:val>
          <c:extLst>
            <c:ext xmlns:c16="http://schemas.microsoft.com/office/drawing/2014/chart" uri="{C3380CC4-5D6E-409C-BE32-E72D297353CC}">
              <c16:uniqueId val="{00000000-A1E5-4BD4-92C1-AEDC999618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10.51</c:v>
                </c:pt>
                <c:pt idx="1">
                  <c:v>9.9600000000000009</c:v>
                </c:pt>
                <c:pt idx="2">
                  <c:v>16.989999999999998</c:v>
                </c:pt>
                <c:pt idx="3">
                  <c:v>22.25</c:v>
                </c:pt>
                <c:pt idx="4">
                  <c:v>24.67</c:v>
                </c:pt>
              </c:numCache>
            </c:numRef>
          </c:val>
          <c:extLst>
            <c:ext xmlns:c16="http://schemas.microsoft.com/office/drawing/2014/chart" uri="{C3380CC4-5D6E-409C-BE32-E72D297353CC}">
              <c16:uniqueId val="{00000001-A1E5-4BD4-92C1-AEDC9996189D}"/>
            </c:ext>
          </c:extLst>
        </c:ser>
        <c:dLbls>
          <c:showLegendKey val="0"/>
          <c:showVal val="0"/>
          <c:showCatName val="0"/>
          <c:showSerName val="0"/>
          <c:showPercent val="0"/>
          <c:showBubbleSize val="0"/>
        </c:dLbls>
        <c:gapWidth val="250"/>
        <c:overlap val="100"/>
        <c:axId val="498470944"/>
        <c:axId val="494077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c:v>
                </c:pt>
                <c:pt idx="1">
                  <c:v>-2.02</c:v>
                </c:pt>
                <c:pt idx="2">
                  <c:v>5.91</c:v>
                </c:pt>
                <c:pt idx="3">
                  <c:v>2.12</c:v>
                </c:pt>
                <c:pt idx="4">
                  <c:v>4.5599999999999996</c:v>
                </c:pt>
              </c:numCache>
            </c:numRef>
          </c:val>
          <c:smooth val="0"/>
          <c:extLst>
            <c:ext xmlns:c16="http://schemas.microsoft.com/office/drawing/2014/chart" uri="{C3380CC4-5D6E-409C-BE32-E72D297353CC}">
              <c16:uniqueId val="{00000002-A1E5-4BD4-92C1-AEDC9996189D}"/>
            </c:ext>
          </c:extLst>
        </c:ser>
        <c:dLbls>
          <c:showLegendKey val="0"/>
          <c:showVal val="0"/>
          <c:showCatName val="0"/>
          <c:showSerName val="0"/>
          <c:showPercent val="0"/>
          <c:showBubbleSize val="0"/>
        </c:dLbls>
        <c:marker val="1"/>
        <c:smooth val="0"/>
        <c:axId val="498470944"/>
        <c:axId val="494077312"/>
      </c:lineChart>
      <c:catAx>
        <c:axId val="4984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077312"/>
        <c:crosses val="autoZero"/>
        <c:auto val="1"/>
        <c:lblAlgn val="ctr"/>
        <c:lblOffset val="100"/>
        <c:tickLblSkip val="1"/>
        <c:tickMarkSkip val="1"/>
        <c:noMultiLvlLbl val="0"/>
      </c:catAx>
      <c:valAx>
        <c:axId val="49407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47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0.05</c:v>
                </c:pt>
                <c:pt idx="4">
                  <c:v>#N/A</c:v>
                </c:pt>
                <c:pt idx="5">
                  <c:v>0.04</c:v>
                </c:pt>
                <c:pt idx="6">
                  <c:v>#N/A</c:v>
                </c:pt>
                <c:pt idx="7">
                  <c:v>0.02</c:v>
                </c:pt>
                <c:pt idx="8">
                  <c:v>0</c:v>
                </c:pt>
                <c:pt idx="9">
                  <c:v>0</c:v>
                </c:pt>
              </c:numCache>
            </c:numRef>
          </c:val>
          <c:extLst>
            <c:ext xmlns:c16="http://schemas.microsoft.com/office/drawing/2014/chart" uri="{C3380CC4-5D6E-409C-BE32-E72D297353CC}">
              <c16:uniqueId val="{00000000-6A7F-4139-9BC1-2EDEBFAF95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0.06</c:v>
                </c:pt>
                <c:pt idx="1">
                  <c:v>#N/A</c:v>
                </c:pt>
                <c:pt idx="2">
                  <c:v>0.05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6A7F-4139-9BC1-2EDEBFAF95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7F-4139-9BC1-2EDEBFAF9510}"/>
            </c:ext>
          </c:extLst>
        </c:ser>
        <c:ser>
          <c:idx val="3"/>
          <c:order val="3"/>
          <c:tx>
            <c:strRef>
              <c:f>データシート!$A$30</c:f>
              <c:strCache>
                <c:ptCount val="1"/>
                <c:pt idx="0">
                  <c:v>東御市介護保険特別会計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0.66</c:v>
                </c:pt>
                <c:pt idx="2">
                  <c:v>#N/A</c:v>
                </c:pt>
                <c:pt idx="3">
                  <c:v>0.79</c:v>
                </c:pt>
                <c:pt idx="4">
                  <c:v>#N/A</c:v>
                </c:pt>
                <c:pt idx="5">
                  <c:v>0.26</c:v>
                </c:pt>
                <c:pt idx="6">
                  <c:v>#N/A</c:v>
                </c:pt>
                <c:pt idx="7">
                  <c:v>0.7</c:v>
                </c:pt>
                <c:pt idx="8">
                  <c:v>#N/A</c:v>
                </c:pt>
                <c:pt idx="9">
                  <c:v>0.16</c:v>
                </c:pt>
              </c:numCache>
            </c:numRef>
          </c:val>
          <c:extLst>
            <c:ext xmlns:c16="http://schemas.microsoft.com/office/drawing/2014/chart" uri="{C3380CC4-5D6E-409C-BE32-E72D297353CC}">
              <c16:uniqueId val="{00000003-6A7F-4139-9BC1-2EDEBFAF9510}"/>
            </c:ext>
          </c:extLst>
        </c:ser>
        <c:ser>
          <c:idx val="4"/>
          <c:order val="4"/>
          <c:tx>
            <c:strRef>
              <c:f>データシート!$A$31</c:f>
              <c:strCache>
                <c:ptCount val="1"/>
                <c:pt idx="0">
                  <c:v>東御市後期高齢者医療特別会計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0.15</c:v>
                </c:pt>
                <c:pt idx="4">
                  <c:v>#N/A</c:v>
                </c:pt>
                <c:pt idx="5">
                  <c:v>0.14000000000000001</c:v>
                </c:pt>
                <c:pt idx="6">
                  <c:v>#N/A</c:v>
                </c:pt>
                <c:pt idx="7">
                  <c:v>0.17</c:v>
                </c:pt>
                <c:pt idx="8">
                  <c:v>#N/A</c:v>
                </c:pt>
                <c:pt idx="9">
                  <c:v>0.18</c:v>
                </c:pt>
              </c:numCache>
            </c:numRef>
          </c:val>
          <c:extLst>
            <c:ext xmlns:c16="http://schemas.microsoft.com/office/drawing/2014/chart" uri="{C3380CC4-5D6E-409C-BE32-E72D297353CC}">
              <c16:uniqueId val="{00000004-6A7F-4139-9BC1-2EDEBFAF9510}"/>
            </c:ext>
          </c:extLst>
        </c:ser>
        <c:ser>
          <c:idx val="5"/>
          <c:order val="5"/>
          <c:tx>
            <c:strRef>
              <c:f>データシート!$A$32</c:f>
              <c:strCache>
                <c:ptCount val="1"/>
                <c:pt idx="0">
                  <c:v>東御市国民健康保険特別会計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1.17</c:v>
                </c:pt>
                <c:pt idx="4">
                  <c:v>#N/A</c:v>
                </c:pt>
                <c:pt idx="5">
                  <c:v>22.94</c:v>
                </c:pt>
                <c:pt idx="6">
                  <c:v>#N/A</c:v>
                </c:pt>
                <c:pt idx="7">
                  <c:v>0.49</c:v>
                </c:pt>
                <c:pt idx="8">
                  <c:v>#N/A</c:v>
                </c:pt>
                <c:pt idx="9">
                  <c:v>0.49</c:v>
                </c:pt>
              </c:numCache>
            </c:numRef>
          </c:val>
          <c:extLst>
            <c:ext xmlns:c16="http://schemas.microsoft.com/office/drawing/2014/chart" uri="{C3380CC4-5D6E-409C-BE32-E72D297353CC}">
              <c16:uniqueId val="{00000005-6A7F-4139-9BC1-2EDEBFAF9510}"/>
            </c:ext>
          </c:extLst>
        </c:ser>
        <c:ser>
          <c:idx val="6"/>
          <c:order val="6"/>
          <c:tx>
            <c:strRef>
              <c:f>データシート!$A$33</c:f>
              <c:strCache>
                <c:ptCount val="1"/>
                <c:pt idx="0">
                  <c:v>東御市病院事業会計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1.58</c:v>
                </c:pt>
                <c:pt idx="2">
                  <c:v>#N/A</c:v>
                </c:pt>
                <c:pt idx="3">
                  <c:v>1.04</c:v>
                </c:pt>
                <c:pt idx="4">
                  <c:v>#N/A</c:v>
                </c:pt>
                <c:pt idx="5">
                  <c:v>1.75</c:v>
                </c:pt>
                <c:pt idx="6">
                  <c:v>#N/A</c:v>
                </c:pt>
                <c:pt idx="7">
                  <c:v>2.2200000000000002</c:v>
                </c:pt>
                <c:pt idx="8">
                  <c:v>#N/A</c:v>
                </c:pt>
                <c:pt idx="9">
                  <c:v>1.07</c:v>
                </c:pt>
              </c:numCache>
            </c:numRef>
          </c:val>
          <c:extLst>
            <c:ext xmlns:c16="http://schemas.microsoft.com/office/drawing/2014/chart" uri="{C3380CC4-5D6E-409C-BE32-E72D297353CC}">
              <c16:uniqueId val="{00000006-6A7F-4139-9BC1-2EDEBFAF95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5.59</c:v>
                </c:pt>
                <c:pt idx="2">
                  <c:v>#N/A</c:v>
                </c:pt>
                <c:pt idx="3">
                  <c:v>6.4</c:v>
                </c:pt>
                <c:pt idx="4">
                  <c:v>#N/A</c:v>
                </c:pt>
                <c:pt idx="5">
                  <c:v>7.41</c:v>
                </c:pt>
                <c:pt idx="6">
                  <c:v>#N/A</c:v>
                </c:pt>
                <c:pt idx="7">
                  <c:v>8.16</c:v>
                </c:pt>
                <c:pt idx="8">
                  <c:v>#N/A</c:v>
                </c:pt>
                <c:pt idx="9">
                  <c:v>5.8</c:v>
                </c:pt>
              </c:numCache>
            </c:numRef>
          </c:val>
          <c:extLst>
            <c:ext xmlns:c16="http://schemas.microsoft.com/office/drawing/2014/chart" uri="{C3380CC4-5D6E-409C-BE32-E72D297353CC}">
              <c16:uniqueId val="{00000007-6A7F-4139-9BC1-2EDEBFAF9510}"/>
            </c:ext>
          </c:extLst>
        </c:ser>
        <c:ser>
          <c:idx val="8"/>
          <c:order val="8"/>
          <c:tx>
            <c:strRef>
              <c:f>データシート!$A$35</c:f>
              <c:strCache>
                <c:ptCount val="1"/>
                <c:pt idx="0">
                  <c:v>東御市水道事業会計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6.06</c:v>
                </c:pt>
                <c:pt idx="2">
                  <c:v>#N/A</c:v>
                </c:pt>
                <c:pt idx="3">
                  <c:v>6.56</c:v>
                </c:pt>
                <c:pt idx="4">
                  <c:v>#N/A</c:v>
                </c:pt>
                <c:pt idx="5">
                  <c:v>6.77</c:v>
                </c:pt>
                <c:pt idx="6">
                  <c:v>#N/A</c:v>
                </c:pt>
                <c:pt idx="7">
                  <c:v>7.31</c:v>
                </c:pt>
                <c:pt idx="8">
                  <c:v>#N/A</c:v>
                </c:pt>
                <c:pt idx="9">
                  <c:v>8.3800000000000008</c:v>
                </c:pt>
              </c:numCache>
            </c:numRef>
          </c:val>
          <c:extLst>
            <c:ext xmlns:c16="http://schemas.microsoft.com/office/drawing/2014/chart" uri="{C3380CC4-5D6E-409C-BE32-E72D297353CC}">
              <c16:uniqueId val="{00000008-6A7F-4139-9BC1-2EDEBFAF9510}"/>
            </c:ext>
          </c:extLst>
        </c:ser>
        <c:ser>
          <c:idx val="9"/>
          <c:order val="9"/>
          <c:tx>
            <c:strRef>
              <c:f>データシート!$A$36</c:f>
              <c:strCache>
                <c:ptCount val="1"/>
                <c:pt idx="0">
                  <c:v>東御市下水道事業会計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8.65</c:v>
                </c:pt>
                <c:pt idx="2">
                  <c:v>#N/A</c:v>
                </c:pt>
                <c:pt idx="3">
                  <c:v>9.4700000000000006</c:v>
                </c:pt>
                <c:pt idx="4">
                  <c:v>#N/A</c:v>
                </c:pt>
                <c:pt idx="5">
                  <c:v>9.41</c:v>
                </c:pt>
                <c:pt idx="6">
                  <c:v>#N/A</c:v>
                </c:pt>
                <c:pt idx="7">
                  <c:v>10.48</c:v>
                </c:pt>
                <c:pt idx="8">
                  <c:v>#N/A</c:v>
                </c:pt>
                <c:pt idx="9">
                  <c:v>11.02</c:v>
                </c:pt>
              </c:numCache>
            </c:numRef>
          </c:val>
          <c:extLst>
            <c:ext xmlns:c16="http://schemas.microsoft.com/office/drawing/2014/chart" uri="{C3380CC4-5D6E-409C-BE32-E72D297353CC}">
              <c16:uniqueId val="{00000009-6A7F-4139-9BC1-2EDEBFAF9510}"/>
            </c:ext>
          </c:extLst>
        </c:ser>
        <c:dLbls>
          <c:showLegendKey val="0"/>
          <c:showVal val="0"/>
          <c:showCatName val="0"/>
          <c:showSerName val="0"/>
          <c:showPercent val="0"/>
          <c:showBubbleSize val="0"/>
        </c:dLbls>
        <c:gapWidth val="150"/>
        <c:overlap val="100"/>
        <c:axId val="494549144"/>
        <c:axId val="494549528"/>
      </c:barChart>
      <c:catAx>
        <c:axId val="49454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49528"/>
        <c:crosses val="autoZero"/>
        <c:auto val="1"/>
        <c:lblAlgn val="ctr"/>
        <c:lblOffset val="100"/>
        <c:tickLblSkip val="1"/>
        <c:tickMarkSkip val="1"/>
        <c:noMultiLvlLbl val="0"/>
      </c:catAx>
      <c:valAx>
        <c:axId val="49454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549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1921</c:v>
                </c:pt>
                <c:pt idx="5">
                  <c:v>1833</c:v>
                </c:pt>
                <c:pt idx="8">
                  <c:v>1807</c:v>
                </c:pt>
                <c:pt idx="11">
                  <c:v>1727</c:v>
                </c:pt>
                <c:pt idx="14">
                  <c:v>1699</c:v>
                </c:pt>
              </c:numCache>
            </c:numRef>
          </c:val>
          <c:extLst>
            <c:ext xmlns:c16="http://schemas.microsoft.com/office/drawing/2014/chart" uri="{C3380CC4-5D6E-409C-BE32-E72D297353CC}">
              <c16:uniqueId val="{00000000-7D33-4125-AFC5-F3C7965AF4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33-4125-AFC5-F3C7965AF4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33-4125-AFC5-F3C7965AF4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c:v>
                </c:pt>
                <c:pt idx="3">
                  <c:v>67</c:v>
                </c:pt>
                <c:pt idx="6">
                  <c:v>72</c:v>
                </c:pt>
                <c:pt idx="9">
                  <c:v>74</c:v>
                </c:pt>
                <c:pt idx="12">
                  <c:v>73</c:v>
                </c:pt>
              </c:numCache>
            </c:numRef>
          </c:val>
          <c:extLst>
            <c:ext xmlns:c16="http://schemas.microsoft.com/office/drawing/2014/chart" uri="{C3380CC4-5D6E-409C-BE32-E72D297353CC}">
              <c16:uniqueId val="{00000003-7D33-4125-AFC5-F3C7965AF4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641</c:v>
                </c:pt>
                <c:pt idx="3">
                  <c:v>617</c:v>
                </c:pt>
                <c:pt idx="6">
                  <c:v>582</c:v>
                </c:pt>
                <c:pt idx="9">
                  <c:v>560</c:v>
                </c:pt>
                <c:pt idx="12">
                  <c:v>559</c:v>
                </c:pt>
              </c:numCache>
            </c:numRef>
          </c:val>
          <c:extLst>
            <c:ext xmlns:c16="http://schemas.microsoft.com/office/drawing/2014/chart" uri="{C3380CC4-5D6E-409C-BE32-E72D297353CC}">
              <c16:uniqueId val="{00000004-7D33-4125-AFC5-F3C7965AF4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33-4125-AFC5-F3C7965AF4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33-4125-AFC5-F3C7965AF4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1714</c:v>
                </c:pt>
                <c:pt idx="3">
                  <c:v>1757</c:v>
                </c:pt>
                <c:pt idx="6">
                  <c:v>1945</c:v>
                </c:pt>
                <c:pt idx="9">
                  <c:v>1902</c:v>
                </c:pt>
                <c:pt idx="12">
                  <c:v>1831</c:v>
                </c:pt>
              </c:numCache>
            </c:numRef>
          </c:val>
          <c:extLst>
            <c:ext xmlns:c16="http://schemas.microsoft.com/office/drawing/2014/chart" uri="{C3380CC4-5D6E-409C-BE32-E72D297353CC}">
              <c16:uniqueId val="{00000007-7D33-4125-AFC5-F3C7965AF4A1}"/>
            </c:ext>
          </c:extLst>
        </c:ser>
        <c:dLbls>
          <c:showLegendKey val="0"/>
          <c:showVal val="0"/>
          <c:showCatName val="0"/>
          <c:showSerName val="0"/>
          <c:showPercent val="0"/>
          <c:showBubbleSize val="0"/>
        </c:dLbls>
        <c:gapWidth val="100"/>
        <c:overlap val="100"/>
        <c:axId val="502475208"/>
        <c:axId val="502475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501</c:v>
                </c:pt>
                <c:pt idx="2">
                  <c:v>#N/A</c:v>
                </c:pt>
                <c:pt idx="3">
                  <c:v>#N/A</c:v>
                </c:pt>
                <c:pt idx="4">
                  <c:v>608</c:v>
                </c:pt>
                <c:pt idx="5">
                  <c:v>#N/A</c:v>
                </c:pt>
                <c:pt idx="6">
                  <c:v>#N/A</c:v>
                </c:pt>
                <c:pt idx="7">
                  <c:v>792</c:v>
                </c:pt>
                <c:pt idx="8">
                  <c:v>#N/A</c:v>
                </c:pt>
                <c:pt idx="9">
                  <c:v>#N/A</c:v>
                </c:pt>
                <c:pt idx="10">
                  <c:v>809</c:v>
                </c:pt>
                <c:pt idx="11">
                  <c:v>#N/A</c:v>
                </c:pt>
                <c:pt idx="12">
                  <c:v>#N/A</c:v>
                </c:pt>
                <c:pt idx="13">
                  <c:v>764</c:v>
                </c:pt>
                <c:pt idx="14">
                  <c:v>#N/A</c:v>
                </c:pt>
              </c:numCache>
            </c:numRef>
          </c:val>
          <c:smooth val="0"/>
          <c:extLst>
            <c:ext xmlns:c16="http://schemas.microsoft.com/office/drawing/2014/chart" uri="{C3380CC4-5D6E-409C-BE32-E72D297353CC}">
              <c16:uniqueId val="{00000008-7D33-4125-AFC5-F3C7965AF4A1}"/>
            </c:ext>
          </c:extLst>
        </c:ser>
        <c:dLbls>
          <c:showLegendKey val="0"/>
          <c:showVal val="0"/>
          <c:showCatName val="0"/>
          <c:showSerName val="0"/>
          <c:showPercent val="0"/>
          <c:showBubbleSize val="0"/>
        </c:dLbls>
        <c:marker val="1"/>
        <c:smooth val="0"/>
        <c:axId val="502475208"/>
        <c:axId val="502475592"/>
      </c:lineChart>
      <c:catAx>
        <c:axId val="50247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475592"/>
        <c:crosses val="autoZero"/>
        <c:auto val="1"/>
        <c:lblAlgn val="ctr"/>
        <c:lblOffset val="100"/>
        <c:tickLblSkip val="1"/>
        <c:tickMarkSkip val="1"/>
        <c:noMultiLvlLbl val="0"/>
      </c:catAx>
      <c:valAx>
        <c:axId val="50247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47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16279</c:v>
                </c:pt>
                <c:pt idx="5">
                  <c:v>15887</c:v>
                </c:pt>
                <c:pt idx="8">
                  <c:v>15320</c:v>
                </c:pt>
                <c:pt idx="11">
                  <c:v>14409</c:v>
                </c:pt>
                <c:pt idx="14">
                  <c:v>13268</c:v>
                </c:pt>
              </c:numCache>
            </c:numRef>
          </c:val>
          <c:extLst>
            <c:ext xmlns:c16="http://schemas.microsoft.com/office/drawing/2014/chart" uri="{C3380CC4-5D6E-409C-BE32-E72D297353CC}">
              <c16:uniqueId val="{00000000-62DE-437A-9A33-748908B625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1398</c:v>
                </c:pt>
                <c:pt idx="5">
                  <c:v>1488</c:v>
                </c:pt>
                <c:pt idx="8">
                  <c:v>1549</c:v>
                </c:pt>
                <c:pt idx="11">
                  <c:v>1626</c:v>
                </c:pt>
                <c:pt idx="14">
                  <c:v>1589</c:v>
                </c:pt>
              </c:numCache>
            </c:numRef>
          </c:val>
          <c:extLst>
            <c:ext xmlns:c16="http://schemas.microsoft.com/office/drawing/2014/chart" uri="{C3380CC4-5D6E-409C-BE32-E72D297353CC}">
              <c16:uniqueId val="{00000001-62DE-437A-9A33-748908B625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3704</c:v>
                </c:pt>
                <c:pt idx="5">
                  <c:v>3797</c:v>
                </c:pt>
                <c:pt idx="8">
                  <c:v>4773</c:v>
                </c:pt>
                <c:pt idx="11">
                  <c:v>5187</c:v>
                </c:pt>
                <c:pt idx="14">
                  <c:v>4834</c:v>
                </c:pt>
              </c:numCache>
            </c:numRef>
          </c:val>
          <c:extLst>
            <c:ext xmlns:c16="http://schemas.microsoft.com/office/drawing/2014/chart" uri="{C3380CC4-5D6E-409C-BE32-E72D297353CC}">
              <c16:uniqueId val="{00000002-62DE-437A-9A33-748908B625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DE-437A-9A33-748908B625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DE-437A-9A33-748908B625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DE-437A-9A33-748908B625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1639</c:v>
                </c:pt>
                <c:pt idx="3">
                  <c:v>1603</c:v>
                </c:pt>
                <c:pt idx="6">
                  <c:v>1541</c:v>
                </c:pt>
                <c:pt idx="9">
                  <c:v>1532</c:v>
                </c:pt>
                <c:pt idx="12">
                  <c:v>1551</c:v>
                </c:pt>
              </c:numCache>
            </c:numRef>
          </c:val>
          <c:extLst>
            <c:ext xmlns:c16="http://schemas.microsoft.com/office/drawing/2014/chart" uri="{C3380CC4-5D6E-409C-BE32-E72D297353CC}">
              <c16:uniqueId val="{00000006-62DE-437A-9A33-748908B625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473</c:v>
                </c:pt>
                <c:pt idx="3">
                  <c:v>431</c:v>
                </c:pt>
                <c:pt idx="6">
                  <c:v>363</c:v>
                </c:pt>
                <c:pt idx="9">
                  <c:v>328</c:v>
                </c:pt>
                <c:pt idx="12">
                  <c:v>300</c:v>
                </c:pt>
              </c:numCache>
            </c:numRef>
          </c:val>
          <c:extLst>
            <c:ext xmlns:c16="http://schemas.microsoft.com/office/drawing/2014/chart" uri="{C3380CC4-5D6E-409C-BE32-E72D297353CC}">
              <c16:uniqueId val="{00000007-62DE-437A-9A33-748908B625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4346</c:v>
                </c:pt>
                <c:pt idx="3">
                  <c:v>4429</c:v>
                </c:pt>
                <c:pt idx="6">
                  <c:v>3867</c:v>
                </c:pt>
                <c:pt idx="9">
                  <c:v>3694</c:v>
                </c:pt>
                <c:pt idx="12">
                  <c:v>3691</c:v>
                </c:pt>
              </c:numCache>
            </c:numRef>
          </c:val>
          <c:extLst>
            <c:ext xmlns:c16="http://schemas.microsoft.com/office/drawing/2014/chart" uri="{C3380CC4-5D6E-409C-BE32-E72D297353CC}">
              <c16:uniqueId val="{00000008-62DE-437A-9A33-748908B625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DE-437A-9A33-748908B625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19883</c:v>
                </c:pt>
                <c:pt idx="3">
                  <c:v>19436</c:v>
                </c:pt>
                <c:pt idx="6">
                  <c:v>19095</c:v>
                </c:pt>
                <c:pt idx="9">
                  <c:v>17958</c:v>
                </c:pt>
                <c:pt idx="12">
                  <c:v>16047</c:v>
                </c:pt>
              </c:numCache>
            </c:numRef>
          </c:val>
          <c:extLst>
            <c:ext xmlns:c16="http://schemas.microsoft.com/office/drawing/2014/chart" uri="{C3380CC4-5D6E-409C-BE32-E72D297353CC}">
              <c16:uniqueId val="{0000000A-62DE-437A-9A33-748908B62589}"/>
            </c:ext>
          </c:extLst>
        </c:ser>
        <c:dLbls>
          <c:showLegendKey val="0"/>
          <c:showVal val="0"/>
          <c:showCatName val="0"/>
          <c:showSerName val="0"/>
          <c:showPercent val="0"/>
          <c:showBubbleSize val="0"/>
        </c:dLbls>
        <c:gapWidth val="100"/>
        <c:overlap val="100"/>
        <c:axId val="498982592"/>
        <c:axId val="49898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4960</c:v>
                </c:pt>
                <c:pt idx="2">
                  <c:v>#N/A</c:v>
                </c:pt>
                <c:pt idx="3">
                  <c:v>#N/A</c:v>
                </c:pt>
                <c:pt idx="4">
                  <c:v>4728</c:v>
                </c:pt>
                <c:pt idx="5">
                  <c:v>#N/A</c:v>
                </c:pt>
                <c:pt idx="6">
                  <c:v>#N/A</c:v>
                </c:pt>
                <c:pt idx="7">
                  <c:v>3225</c:v>
                </c:pt>
                <c:pt idx="8">
                  <c:v>#N/A</c:v>
                </c:pt>
                <c:pt idx="9">
                  <c:v>#N/A</c:v>
                </c:pt>
                <c:pt idx="10">
                  <c:v>2290</c:v>
                </c:pt>
                <c:pt idx="11">
                  <c:v>#N/A</c:v>
                </c:pt>
                <c:pt idx="12">
                  <c:v>#N/A</c:v>
                </c:pt>
                <c:pt idx="13">
                  <c:v>1898</c:v>
                </c:pt>
                <c:pt idx="14">
                  <c:v>#N/A</c:v>
                </c:pt>
              </c:numCache>
            </c:numRef>
          </c:val>
          <c:smooth val="0"/>
          <c:extLst>
            <c:ext xmlns:c16="http://schemas.microsoft.com/office/drawing/2014/chart" uri="{C3380CC4-5D6E-409C-BE32-E72D297353CC}">
              <c16:uniqueId val="{0000000B-62DE-437A-9A33-748908B62589}"/>
            </c:ext>
          </c:extLst>
        </c:ser>
        <c:dLbls>
          <c:showLegendKey val="0"/>
          <c:showVal val="0"/>
          <c:showCatName val="0"/>
          <c:showSerName val="0"/>
          <c:showPercent val="0"/>
          <c:showBubbleSize val="0"/>
        </c:dLbls>
        <c:marker val="1"/>
        <c:smooth val="0"/>
        <c:axId val="498982592"/>
        <c:axId val="498982976"/>
      </c:lineChart>
      <c:catAx>
        <c:axId val="4989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982976"/>
        <c:crosses val="autoZero"/>
        <c:auto val="1"/>
        <c:lblAlgn val="ctr"/>
        <c:lblOffset val="100"/>
        <c:tickLblSkip val="1"/>
        <c:tickMarkSkip val="1"/>
        <c:noMultiLvlLbl val="0"/>
      </c:catAx>
      <c:valAx>
        <c:axId val="49898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1608</c:v>
                </c:pt>
                <c:pt idx="1">
                  <c:v>2055</c:v>
                </c:pt>
                <c:pt idx="2">
                  <c:v>2314</c:v>
                </c:pt>
              </c:numCache>
            </c:numRef>
          </c:val>
          <c:extLst>
            <c:ext xmlns:c16="http://schemas.microsoft.com/office/drawing/2014/chart" uri="{C3380CC4-5D6E-409C-BE32-E72D297353CC}">
              <c16:uniqueId val="{00000000-5D5D-4A11-806D-61285F9DA4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524</c:v>
                </c:pt>
                <c:pt idx="1">
                  <c:v>495</c:v>
                </c:pt>
                <c:pt idx="2">
                  <c:v>306</c:v>
                </c:pt>
              </c:numCache>
            </c:numRef>
          </c:val>
          <c:extLst>
            <c:ext xmlns:c16="http://schemas.microsoft.com/office/drawing/2014/chart" uri="{C3380CC4-5D6E-409C-BE32-E72D297353CC}">
              <c16:uniqueId val="{00000001-5D5D-4A11-806D-61285F9DA4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2532</c:v>
                </c:pt>
                <c:pt idx="1">
                  <c:v>2355</c:v>
                </c:pt>
                <c:pt idx="2">
                  <c:v>1810</c:v>
                </c:pt>
              </c:numCache>
            </c:numRef>
          </c:val>
          <c:extLst>
            <c:ext xmlns:c16="http://schemas.microsoft.com/office/drawing/2014/chart" uri="{C3380CC4-5D6E-409C-BE32-E72D297353CC}">
              <c16:uniqueId val="{00000002-5D5D-4A11-806D-61285F9DA4AF}"/>
            </c:ext>
          </c:extLst>
        </c:ser>
        <c:dLbls>
          <c:showLegendKey val="0"/>
          <c:showVal val="0"/>
          <c:showCatName val="0"/>
          <c:showSerName val="0"/>
          <c:showPercent val="0"/>
          <c:showBubbleSize val="0"/>
        </c:dLbls>
        <c:gapWidth val="120"/>
        <c:overlap val="100"/>
        <c:axId val="371608288"/>
        <c:axId val="371605152"/>
      </c:barChart>
      <c:catAx>
        <c:axId val="3716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1605152"/>
        <c:crosses val="autoZero"/>
        <c:auto val="1"/>
        <c:lblAlgn val="ctr"/>
        <c:lblOffset val="100"/>
        <c:tickLblSkip val="1"/>
        <c:tickMarkSkip val="1"/>
        <c:noMultiLvlLbl val="0"/>
      </c:catAx>
      <c:valAx>
        <c:axId val="371605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160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29,256
28,613
112.37
17,311,259
16,650,681
544,835
9,379,667
16,047,105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類似団体平均を上回っているが、基金の取崩しに頼る厳しい財政運営が続いている状況。</a:t>
          </a:r>
        </a:p>
        <a:p>
          <a:r>
            <a:rPr kumimoji="1" lang="ja-JP" altLang="en-US" sz="1300">
              <a:latin typeface="ＭＳ Ｐゴシック" panose="020B0600070205080204" pitchFamily="50" charset="-128"/>
              <a:ea typeface="ＭＳ Ｐゴシック" panose="020B0600070205080204" pitchFamily="50" charset="-128"/>
            </a:rPr>
            <a:t>ふるさと納税の推進等により歳入の確保を図るほか、歳出の削減に努めたい。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物件費の増加が見られるものの、経常収支比率は前年度から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ポイント下回ったが、これは借入額の大きい一部の合併特例債の償還が終了したことや令和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年度に借入れた直轄災害復旧事業債の一部繰上償還を行ったことが影響したものである。</a:t>
          </a:r>
        </a:p>
        <a:p>
          <a:r>
            <a:rPr kumimoji="1" lang="ja-JP" altLang="en-US" sz="1300">
              <a:latin typeface="ＭＳ Ｐゴシック" panose="020B0600070205080204" pitchFamily="50" charset="-128"/>
              <a:ea typeface="ＭＳ Ｐゴシック" panose="020B0600070205080204" pitchFamily="50" charset="-128"/>
            </a:rPr>
            <a:t>しかし、公債費については、大型事業の起債償還により令和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年度までは横ばいで推移すると見込まれることから、人件費等の見直しによる経常経費の削減に努めたい。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342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52977</xdr:rowOff>
    </xdr:from>
    <xdr:to>
      <xdr:col>19</xdr:col>
      <xdr:colOff>133350</xdr:colOff>
      <xdr:row>60</xdr:row>
      <xdr:rowOff>73660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399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52977</xdr:rowOff>
    </xdr:from>
    <xdr:to>
      <xdr:col>15</xdr:col>
      <xdr:colOff>82550</xdr:colOff>
      <xdr:row>60</xdr:row>
      <xdr:rowOff>87449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66766</xdr:rowOff>
    </xdr:from>
    <xdr:to>
      <xdr:col>11</xdr:col>
      <xdr:colOff>31750</xdr:colOff>
      <xdr:row>60</xdr:row>
      <xdr:rowOff>87449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537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2177</xdr:rowOff>
    </xdr:from>
    <xdr:to>
      <xdr:col>15</xdr:col>
      <xdr:colOff>133350</xdr:colOff>
      <xdr:row>60</xdr:row>
      <xdr:rowOff>103777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88554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引き続き類似団体平均を下回る状況にあるが、増加傾向にある。</a:t>
          </a:r>
        </a:p>
        <a:p>
          <a:r>
            <a:rPr kumimoji="1" lang="ja-JP" altLang="en-US" sz="1300">
              <a:latin typeface="ＭＳ Ｐゴシック" panose="020B0600070205080204" pitchFamily="50" charset="-128"/>
              <a:ea typeface="ＭＳ Ｐゴシック" panose="020B0600070205080204" pitchFamily="50" charset="-128"/>
            </a:rPr>
            <a:t>当市においては、経常収支比率の人件費分が類似団体平均よりも高いことを踏まえ、人件費を中心に経常的経費の抑制に努め、行政コストのスリム化を図りたい。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164488</xdr:rowOff>
    </xdr:from>
    <xdr:to>
      <xdr:col>23</xdr:col>
      <xdr:colOff>133350</xdr:colOff>
      <xdr:row>81</xdr:row>
      <xdr:rowOff>167081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1938"/>
          <a:ext cx="8382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141824</xdr:rowOff>
    </xdr:from>
    <xdr:to>
      <xdr:col>19</xdr:col>
      <xdr:colOff>133350</xdr:colOff>
      <xdr:row>81</xdr:row>
      <xdr:rowOff>164488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9274"/>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141824</xdr:rowOff>
    </xdr:from>
    <xdr:to>
      <xdr:col>15</xdr:col>
      <xdr:colOff>82550</xdr:colOff>
      <xdr:row>81</xdr:row>
      <xdr:rowOff>151543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29274"/>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123299</xdr:rowOff>
    </xdr:from>
    <xdr:to>
      <xdr:col>11</xdr:col>
      <xdr:colOff>31750</xdr:colOff>
      <xdr:row>81</xdr:row>
      <xdr:rowOff>151543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0749"/>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116281</xdr:rowOff>
    </xdr:from>
    <xdr:to>
      <xdr:col>23</xdr:col>
      <xdr:colOff>184150</xdr:colOff>
      <xdr:row>82</xdr:row>
      <xdr:rowOff>46431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37558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113688</xdr:rowOff>
    </xdr:from>
    <xdr:to>
      <xdr:col>19</xdr:col>
      <xdr:colOff>184150</xdr:colOff>
      <xdr:row>82</xdr:row>
      <xdr:rowOff>43838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54015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91024</xdr:rowOff>
    </xdr:from>
    <xdr:to>
      <xdr:col>15</xdr:col>
      <xdr:colOff>133350</xdr:colOff>
      <xdr:row>82</xdr:row>
      <xdr:rowOff>21174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31351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100743</xdr:rowOff>
    </xdr:from>
    <xdr:to>
      <xdr:col>11</xdr:col>
      <xdr:colOff>82550</xdr:colOff>
      <xdr:row>82</xdr:row>
      <xdr:rowOff>30893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41070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72499</xdr:rowOff>
    </xdr:from>
    <xdr:to>
      <xdr:col>7</xdr:col>
      <xdr:colOff>31750</xdr:colOff>
      <xdr:row>82</xdr:row>
      <xdr:rowOff>2649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社会人採用の職員が多くなったなどの理由により、前年度から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引き続き適正な管理に努めたい。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64205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999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803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155222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ポイント上昇したが、類似団体平均との比較では、引き続き良好な状態が維持できている。</a:t>
          </a:r>
        </a:p>
        <a:p>
          <a:r>
            <a:rPr kumimoji="1" lang="ja-JP" altLang="en-US" sz="1300">
              <a:latin typeface="ＭＳ Ｐゴシック" panose="020B0600070205080204" pitchFamily="50" charset="-128"/>
              <a:ea typeface="ＭＳ Ｐゴシック" panose="020B0600070205080204" pitchFamily="50" charset="-128"/>
            </a:rPr>
            <a:t>しかし、全国平均及び長野県平均よりも高い水準にあるため、行政サービスの質を維持しながら適正な職員配置に努めたい。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3683</xdr:rowOff>
    </xdr:from>
    <xdr:to>
      <xdr:col>81</xdr:col>
      <xdr:colOff>44450</xdr:colOff>
      <xdr:row>60</xdr:row>
      <xdr:rowOff>7705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068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150199</xdr:rowOff>
    </xdr:from>
    <xdr:to>
      <xdr:col>77</xdr:col>
      <xdr:colOff>44450</xdr:colOff>
      <xdr:row>60</xdr:row>
      <xdr:rowOff>3683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574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150199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011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163068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60119"/>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128355</xdr:rowOff>
    </xdr:from>
    <xdr:to>
      <xdr:col>81</xdr:col>
      <xdr:colOff>95250</xdr:colOff>
      <xdr:row>60</xdr:row>
      <xdr:rowOff>58505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144882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8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124333</xdr:rowOff>
    </xdr:from>
    <xdr:to>
      <xdr:col>77</xdr:col>
      <xdr:colOff>95250</xdr:colOff>
      <xdr:row>60</xdr:row>
      <xdr:rowOff>54483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64660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99399</xdr:rowOff>
    </xdr:from>
    <xdr:to>
      <xdr:col>73</xdr:col>
      <xdr:colOff>44450</xdr:colOff>
      <xdr:row>60</xdr:row>
      <xdr:rowOff>29549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39726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年度から湯の丸高原屋内運動施設整備に係る起債や令和元年東日本台風関連の災害復旧事業に係る起債の元金償還が継続していることから、実質公債費比率は令和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年度から類似団体平均を上回る状況にある。</a:t>
          </a:r>
        </a:p>
        <a:p>
          <a:r>
            <a:rPr kumimoji="1" lang="ja-JP" altLang="en-US" sz="1200">
              <a:latin typeface="ＭＳ Ｐゴシック" panose="020B0600070205080204" pitchFamily="50" charset="-128"/>
              <a:ea typeface="ＭＳ Ｐゴシック" panose="020B0600070205080204" pitchFamily="50" charset="-128"/>
            </a:rPr>
            <a:t>近年は地方債の新規発行額を年間の償還額以下に抑制しているものの、元利償還金は令和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年度までは概ね横ばいで推移する見込みであることから、実質公債費比率についても当面の間は同水準が続くものと見込まれる。</a:t>
          </a:r>
        </a:p>
        <a:p>
          <a:r>
            <a:rPr kumimoji="1" lang="ja-JP" altLang="en-US" sz="1200">
              <a:latin typeface="ＭＳ Ｐゴシック" panose="020B0600070205080204" pitchFamily="50" charset="-128"/>
              <a:ea typeface="ＭＳ Ｐゴシック" panose="020B0600070205080204" pitchFamily="50" charset="-128"/>
            </a:rPr>
            <a:t>今後は、公共施設等の老朽化対策が求められるが、施設の統廃合等により地方債の新規発行の抑制に努めたい。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40111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7370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30057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95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37</xdr:row>
      <xdr:rowOff>5927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2946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157268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174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地方債現在高の減少により将来負担比率は前年度から低下したが、類似団体平均を大きく上回っている状況にある。</a:t>
          </a:r>
        </a:p>
        <a:p>
          <a:r>
            <a:rPr kumimoji="1" lang="ja-JP" altLang="en-US" sz="1300">
              <a:latin typeface="ＭＳ Ｐゴシック" panose="020B0600070205080204" pitchFamily="50" charset="-128"/>
              <a:ea typeface="ＭＳ Ｐゴシック" panose="020B0600070205080204" pitchFamily="50" charset="-128"/>
            </a:rPr>
            <a:t>近年は地方債の新規発行額を年間の償還額以下に抑制しているため、次年度以降も将来負担比率は減少すると見込まれるが、引き続き地方債に大きく頼ることのない財政運営に努めたい。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164211</xdr:rowOff>
    </xdr:from>
    <xdr:to>
      <xdr:col>81</xdr:col>
      <xdr:colOff>44450</xdr:colOff>
      <xdr:row>15</xdr:row>
      <xdr:rowOff>38608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451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38608</xdr:rowOff>
    </xdr:from>
    <xdr:to>
      <xdr:col>77</xdr:col>
      <xdr:colOff>44450</xdr:colOff>
      <xdr:row>15</xdr:row>
      <xdr:rowOff>127889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1035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127889</xdr:rowOff>
    </xdr:from>
    <xdr:to>
      <xdr:col>72</xdr:col>
      <xdr:colOff>203200</xdr:colOff>
      <xdr:row>16</xdr:row>
      <xdr:rowOff>139023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99639"/>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139023</xdr:rowOff>
    </xdr:from>
    <xdr:to>
      <xdr:col>68</xdr:col>
      <xdr:colOff>152400</xdr:colOff>
      <xdr:row>17</xdr:row>
      <xdr:rowOff>19854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8222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113411</xdr:rowOff>
    </xdr:from>
    <xdr:to>
      <xdr:col>81</xdr:col>
      <xdr:colOff>95250</xdr:colOff>
      <xdr:row>15</xdr:row>
      <xdr:rowOff>43561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85488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8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159258</xdr:rowOff>
    </xdr:from>
    <xdr:to>
      <xdr:col>77</xdr:col>
      <xdr:colOff>95250</xdr:colOff>
      <xdr:row>15</xdr:row>
      <xdr:rowOff>89408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74185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77089</xdr:rowOff>
    </xdr:from>
    <xdr:to>
      <xdr:col>73</xdr:col>
      <xdr:colOff>44450</xdr:colOff>
      <xdr:row>16</xdr:row>
      <xdr:rowOff>7239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163466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88223</xdr:rowOff>
    </xdr:from>
    <xdr:to>
      <xdr:col>68</xdr:col>
      <xdr:colOff>203200</xdr:colOff>
      <xdr:row>17</xdr:row>
      <xdr:rowOff>18373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3150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140504</xdr:rowOff>
    </xdr:from>
    <xdr:to>
      <xdr:col>64</xdr:col>
      <xdr:colOff>152400</xdr:colOff>
      <xdr:row>17</xdr:row>
      <xdr:rowOff>70654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55431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29,256
28,613
112.37
17,311,259
16,650,681
544,835
9,379,667
16,047,105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年度は大きく上昇したが、経常一般財源の増加により令和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年度は低下し、令和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年度は経常的な人件費の減少により、さらに低下する結果となった。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しかし、類似団体平均のほか、全国平均や長野県平均よりも高い水準にあるため、会計年度任用職員を含めた適正な職員配置により、経常的な人件費の抑制に努めたい。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8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年度は会計年度任用職員制度の創設により大幅に低下し、令和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年度は経常的な委託料の増加により上昇に転じた。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ポイントの小幅な低下となったが、令和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年度は経常的な委託料の増加により再び上昇に転じた。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1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111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障害者自立支援介護給付費や生活保護扶助費の増加により、前年度から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しかし、類似団体平均よりも低い水準となっているため、このことが行政サービスの低下とならぬよう適正な規模の維持に努めたい。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年度は繰出金の増加により、前年度から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高齢化の進展で介護保険特別会計への繰出金等の増加が今後も見込まれる状況にあり、給付の適正化や介護予防の取組等に努めたい。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54</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96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年度は、物価高騰や人件費上昇の影響で補助費等のうち一部事務組合に対するものが増加したことにより、前年度から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類似団体平均のほか、全国平均や長野県平均よりも高い水準が続いているため、各種団体への補助金等の見直しにより、経費の縮減に努めたい。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87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78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78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借入額の大きい一部の合併特例債の償還が終了したことや令和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年度に借入れた直轄災害復旧事業債の一部繰上償還を行ったことにより、経常収支比率の公債費分は前年度から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地方債の元利償還金は令和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年度までは横ばいで推移する見込みであり、今後の臨時財政対策債の減少を踏まえると、経常収支比率の公債費分は次年度も上昇が見込まれる。</a:t>
          </a:r>
        </a:p>
        <a:p>
          <a:r>
            <a:rPr kumimoji="1" lang="ja-JP" altLang="en-US" sz="1200">
              <a:latin typeface="ＭＳ Ｐゴシック" panose="020B0600070205080204" pitchFamily="50" charset="-128"/>
              <a:ea typeface="ＭＳ Ｐゴシック" panose="020B0600070205080204" pitchFamily="50" charset="-128"/>
            </a:rPr>
            <a:t>全国平均や長野県平均よりも高い水準にあり、地方債の新規発行を伴う事業を精査し、公債費の抑制に努めたい。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22225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581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22225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60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6985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142875</xdr:rowOff>
    </xdr:from>
    <xdr:to>
      <xdr:col>20</xdr:col>
      <xdr:colOff>38100</xdr:colOff>
      <xdr:row>75</xdr:row>
      <xdr:rowOff>73025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公債費以外の経常的な経費が前年度よりも増加したことにより、経常収支比率の公債費以外分は前年度よりも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類似団体平均との差が大きい人件費や補助費等を中心に経費の縮減に努めたい。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54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76</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709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29279</xdr:rowOff>
    </xdr:from>
    <xdr:to>
      <xdr:col>29</xdr:col>
      <xdr:colOff>127000</xdr:colOff>
      <xdr:row>17</xdr:row>
      <xdr:rowOff>94572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1554"/>
          <a:ext cx="647700" cy="6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94572</xdr:rowOff>
    </xdr:from>
    <xdr:to>
      <xdr:col>26</xdr:col>
      <xdr:colOff>50800</xdr:colOff>
      <xdr:row>17</xdr:row>
      <xdr:rowOff>116180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6847"/>
          <a:ext cx="698500" cy="2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116180</xdr:rowOff>
    </xdr:from>
    <xdr:to>
      <xdr:col>22</xdr:col>
      <xdr:colOff>114300</xdr:colOff>
      <xdr:row>17</xdr:row>
      <xdr:rowOff>158144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8455"/>
          <a:ext cx="6985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158144</xdr:rowOff>
    </xdr:from>
    <xdr:to>
      <xdr:col>18</xdr:col>
      <xdr:colOff>177800</xdr:colOff>
      <xdr:row>18</xdr:row>
      <xdr:rowOff>43147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0419"/>
          <a:ext cx="698500" cy="5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149929</xdr:rowOff>
    </xdr:from>
    <xdr:to>
      <xdr:col>29</xdr:col>
      <xdr:colOff>177800</xdr:colOff>
      <xdr:row>17</xdr:row>
      <xdr:rowOff>80079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122006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43772</xdr:rowOff>
    </xdr:from>
    <xdr:to>
      <xdr:col>26</xdr:col>
      <xdr:colOff>101600</xdr:colOff>
      <xdr:row>17</xdr:row>
      <xdr:rowOff>145372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130149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9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65380</xdr:rowOff>
    </xdr:from>
    <xdr:to>
      <xdr:col>22</xdr:col>
      <xdr:colOff>165100</xdr:colOff>
      <xdr:row>17</xdr:row>
      <xdr:rowOff>166980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151757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107344</xdr:rowOff>
    </xdr:from>
    <xdr:to>
      <xdr:col>19</xdr:col>
      <xdr:colOff>38100</xdr:colOff>
      <xdr:row>18</xdr:row>
      <xdr:rowOff>37494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163797</xdr:rowOff>
    </xdr:from>
    <xdr:to>
      <xdr:col>15</xdr:col>
      <xdr:colOff>101600</xdr:colOff>
      <xdr:row>18</xdr:row>
      <xdr:rowOff>93947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78724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53783</xdr:rowOff>
    </xdr:from>
    <xdr:to>
      <xdr:col>29</xdr:col>
      <xdr:colOff>127000</xdr:colOff>
      <xdr:row>38</xdr:row>
      <xdr:rowOff>58185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21383"/>
          <a:ext cx="647700" cy="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53783</xdr:rowOff>
    </xdr:from>
    <xdr:to>
      <xdr:col>26</xdr:col>
      <xdr:colOff>50800</xdr:colOff>
      <xdr:row>38</xdr:row>
      <xdr:rowOff>56163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1383"/>
          <a:ext cx="698500" cy="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56163</xdr:rowOff>
    </xdr:from>
    <xdr:to>
      <xdr:col>22</xdr:col>
      <xdr:colOff>114300</xdr:colOff>
      <xdr:row>38</xdr:row>
      <xdr:rowOff>76770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3763"/>
          <a:ext cx="698500" cy="2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76770</xdr:rowOff>
    </xdr:from>
    <xdr:to>
      <xdr:col>18</xdr:col>
      <xdr:colOff>177800</xdr:colOff>
      <xdr:row>38</xdr:row>
      <xdr:rowOff>89000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4437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7385</xdr:rowOff>
    </xdr:from>
    <xdr:to>
      <xdr:col>29</xdr:col>
      <xdr:colOff>177800</xdr:colOff>
      <xdr:row>38</xdr:row>
      <xdr:rowOff>108985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322362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2983</xdr:rowOff>
    </xdr:from>
    <xdr:to>
      <xdr:col>26</xdr:col>
      <xdr:colOff>101600</xdr:colOff>
      <xdr:row>38</xdr:row>
      <xdr:rowOff>104583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89360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5363</xdr:rowOff>
    </xdr:from>
    <xdr:to>
      <xdr:col>22</xdr:col>
      <xdr:colOff>165100</xdr:colOff>
      <xdr:row>38</xdr:row>
      <xdr:rowOff>106963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91740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5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25970</xdr:rowOff>
    </xdr:from>
    <xdr:to>
      <xdr:col>19</xdr:col>
      <xdr:colOff>38100</xdr:colOff>
      <xdr:row>38</xdr:row>
      <xdr:rowOff>127570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9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112347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38200</xdr:rowOff>
    </xdr:from>
    <xdr:to>
      <xdr:col>15</xdr:col>
      <xdr:colOff>101600</xdr:colOff>
      <xdr:row>38</xdr:row>
      <xdr:rowOff>139800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124577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29,256
28,613
112.37
17,311,259
16,650,681
544,835
9,379,667
16,047,105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119550</xdr:rowOff>
    </xdr:from>
    <xdr:to>
      <xdr:col>24</xdr:col>
      <xdr:colOff>63500</xdr:colOff>
      <xdr:row>37</xdr:row>
      <xdr:rowOff>5653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1750"/>
          <a:ext cx="8382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5653</xdr:rowOff>
    </xdr:from>
    <xdr:to>
      <xdr:col>19</xdr:col>
      <xdr:colOff>177800</xdr:colOff>
      <xdr:row>37</xdr:row>
      <xdr:rowOff>23745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9303"/>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23745</xdr:rowOff>
    </xdr:from>
    <xdr:to>
      <xdr:col>15</xdr:col>
      <xdr:colOff>50800</xdr:colOff>
      <xdr:row>37</xdr:row>
      <xdr:rowOff>36188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7395"/>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36188</xdr:rowOff>
    </xdr:from>
    <xdr:to>
      <xdr:col>10</xdr:col>
      <xdr:colOff>114300</xdr:colOff>
      <xdr:row>38</xdr:row>
      <xdr:rowOff>83051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9838"/>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68750</xdr:rowOff>
    </xdr:from>
    <xdr:to>
      <xdr:col>24</xdr:col>
      <xdr:colOff>114300</xdr:colOff>
      <xdr:row>36</xdr:row>
      <xdr:rowOff>170350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47177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126303</xdr:rowOff>
    </xdr:from>
    <xdr:to>
      <xdr:col>20</xdr:col>
      <xdr:colOff>38100</xdr:colOff>
      <xdr:row>37</xdr:row>
      <xdr:rowOff>56453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47580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144395</xdr:rowOff>
    </xdr:from>
    <xdr:to>
      <xdr:col>15</xdr:col>
      <xdr:colOff>101600</xdr:colOff>
      <xdr:row>37</xdr:row>
      <xdr:rowOff>74545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65672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156838</xdr:rowOff>
    </xdr:from>
    <xdr:to>
      <xdr:col>10</xdr:col>
      <xdr:colOff>165100</xdr:colOff>
      <xdr:row>37</xdr:row>
      <xdr:rowOff>86988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78115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32251</xdr:rowOff>
    </xdr:from>
    <xdr:to>
      <xdr:col>6</xdr:col>
      <xdr:colOff>38100</xdr:colOff>
      <xdr:row>38</xdr:row>
      <xdr:rowOff>133851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124978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59696</xdr:rowOff>
    </xdr:from>
    <xdr:to>
      <xdr:col>24</xdr:col>
      <xdr:colOff>63500</xdr:colOff>
      <xdr:row>58</xdr:row>
      <xdr:rowOff>75292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3796"/>
          <a:ext cx="8382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59696</xdr:rowOff>
    </xdr:from>
    <xdr:to>
      <xdr:col>19</xdr:col>
      <xdr:colOff>177800</xdr:colOff>
      <xdr:row>58</xdr:row>
      <xdr:rowOff>80140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3796"/>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66182</xdr:rowOff>
    </xdr:from>
    <xdr:to>
      <xdr:col>15</xdr:col>
      <xdr:colOff>50800</xdr:colOff>
      <xdr:row>58</xdr:row>
      <xdr:rowOff>80140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10282"/>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57548</xdr:rowOff>
    </xdr:from>
    <xdr:to>
      <xdr:col>10</xdr:col>
      <xdr:colOff>114300</xdr:colOff>
      <xdr:row>58</xdr:row>
      <xdr:rowOff>66182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1648"/>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24492</xdr:rowOff>
    </xdr:from>
    <xdr:to>
      <xdr:col>24</xdr:col>
      <xdr:colOff>114300</xdr:colOff>
      <xdr:row>58</xdr:row>
      <xdr:rowOff>126092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8896</xdr:rowOff>
    </xdr:from>
    <xdr:to>
      <xdr:col>20</xdr:col>
      <xdr:colOff>38100</xdr:colOff>
      <xdr:row>58</xdr:row>
      <xdr:rowOff>110496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29340</xdr:rowOff>
    </xdr:from>
    <xdr:to>
      <xdr:col>15</xdr:col>
      <xdr:colOff>101600</xdr:colOff>
      <xdr:row>58</xdr:row>
      <xdr:rowOff>130940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122067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15382</xdr:rowOff>
    </xdr:from>
    <xdr:to>
      <xdr:col>10</xdr:col>
      <xdr:colOff>165100</xdr:colOff>
      <xdr:row>58</xdr:row>
      <xdr:rowOff>116982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108109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6748</xdr:rowOff>
    </xdr:from>
    <xdr:to>
      <xdr:col>6</xdr:col>
      <xdr:colOff>38100</xdr:colOff>
      <xdr:row>58</xdr:row>
      <xdr:rowOff>108348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99475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68035</xdr:rowOff>
    </xdr:from>
    <xdr:to>
      <xdr:col>24</xdr:col>
      <xdr:colOff>63500</xdr:colOff>
      <xdr:row>78</xdr:row>
      <xdr:rowOff>149110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41135"/>
          <a:ext cx="838200" cy="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149110</xdr:rowOff>
    </xdr:from>
    <xdr:to>
      <xdr:col>19</xdr:col>
      <xdr:colOff>177800</xdr:colOff>
      <xdr:row>78</xdr:row>
      <xdr:rowOff>152636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2210"/>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141605</xdr:rowOff>
    </xdr:from>
    <xdr:to>
      <xdr:col>15</xdr:col>
      <xdr:colOff>50800</xdr:colOff>
      <xdr:row>78</xdr:row>
      <xdr:rowOff>152636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4705"/>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141605</xdr:rowOff>
    </xdr:from>
    <xdr:to>
      <xdr:col>10</xdr:col>
      <xdr:colOff>114300</xdr:colOff>
      <xdr:row>78</xdr:row>
      <xdr:rowOff>151892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470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17235</xdr:rowOff>
    </xdr:from>
    <xdr:to>
      <xdr:col>24</xdr:col>
      <xdr:colOff>114300</xdr:colOff>
      <xdr:row>78</xdr:row>
      <xdr:rowOff>118835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167112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98310</xdr:rowOff>
    </xdr:from>
    <xdr:to>
      <xdr:col>20</xdr:col>
      <xdr:colOff>38100</xdr:colOff>
      <xdr:row>79</xdr:row>
      <xdr:rowOff>28460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19587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101836</xdr:rowOff>
    </xdr:from>
    <xdr:to>
      <xdr:col>15</xdr:col>
      <xdr:colOff>101600</xdr:colOff>
      <xdr:row>79</xdr:row>
      <xdr:rowOff>31986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23113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90805</xdr:rowOff>
    </xdr:from>
    <xdr:to>
      <xdr:col>10</xdr:col>
      <xdr:colOff>165100</xdr:colOff>
      <xdr:row>79</xdr:row>
      <xdr:rowOff>20955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101092</xdr:rowOff>
    </xdr:from>
    <xdr:to>
      <xdr:col>6</xdr:col>
      <xdr:colOff>38100</xdr:colOff>
      <xdr:row>79</xdr:row>
      <xdr:rowOff>31242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68652</xdr:rowOff>
    </xdr:from>
    <xdr:to>
      <xdr:col>24</xdr:col>
      <xdr:colOff>63500</xdr:colOff>
      <xdr:row>97</xdr:row>
      <xdr:rowOff>146214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99302"/>
          <a:ext cx="838200" cy="7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40808</xdr:rowOff>
    </xdr:from>
    <xdr:to>
      <xdr:col>19</xdr:col>
      <xdr:colOff>177800</xdr:colOff>
      <xdr:row>97</xdr:row>
      <xdr:rowOff>146214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71458"/>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40808</xdr:rowOff>
    </xdr:from>
    <xdr:to>
      <xdr:col>15</xdr:col>
      <xdr:colOff>50800</xdr:colOff>
      <xdr:row>98</xdr:row>
      <xdr:rowOff>74039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71458"/>
          <a:ext cx="889000" cy="20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74039</xdr:rowOff>
    </xdr:from>
    <xdr:to>
      <xdr:col>10</xdr:col>
      <xdr:colOff>114300</xdr:colOff>
      <xdr:row>98</xdr:row>
      <xdr:rowOff>99916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76139"/>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17852</xdr:rowOff>
    </xdr:from>
    <xdr:to>
      <xdr:col>24</xdr:col>
      <xdr:colOff>114300</xdr:colOff>
      <xdr:row>97</xdr:row>
      <xdr:rowOff>119452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167729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95414</xdr:rowOff>
    </xdr:from>
    <xdr:to>
      <xdr:col>20</xdr:col>
      <xdr:colOff>38100</xdr:colOff>
      <xdr:row>98</xdr:row>
      <xdr:rowOff>25564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161458</xdr:rowOff>
    </xdr:from>
    <xdr:to>
      <xdr:col>15</xdr:col>
      <xdr:colOff>101600</xdr:colOff>
      <xdr:row>97</xdr:row>
      <xdr:rowOff>91608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82735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23239</xdr:rowOff>
    </xdr:from>
    <xdr:to>
      <xdr:col>10</xdr:col>
      <xdr:colOff>165100</xdr:colOff>
      <xdr:row>98</xdr:row>
      <xdr:rowOff>124839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115966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49116</xdr:rowOff>
    </xdr:from>
    <xdr:to>
      <xdr:col>6</xdr:col>
      <xdr:colOff>38100</xdr:colOff>
      <xdr:row>98</xdr:row>
      <xdr:rowOff>150716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141843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48816</xdr:rowOff>
    </xdr:from>
    <xdr:to>
      <xdr:col>55</xdr:col>
      <xdr:colOff>0</xdr:colOff>
      <xdr:row>37</xdr:row>
      <xdr:rowOff>49110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2466"/>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48816</xdr:rowOff>
    </xdr:from>
    <xdr:to>
      <xdr:col>50</xdr:col>
      <xdr:colOff>114300</xdr:colOff>
      <xdr:row>37</xdr:row>
      <xdr:rowOff>54722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246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127394</xdr:rowOff>
    </xdr:from>
    <xdr:to>
      <xdr:col>45</xdr:col>
      <xdr:colOff>177800</xdr:colOff>
      <xdr:row>37</xdr:row>
      <xdr:rowOff>54722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56694"/>
          <a:ext cx="889000" cy="4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127394</xdr:rowOff>
    </xdr:from>
    <xdr:to>
      <xdr:col>41</xdr:col>
      <xdr:colOff>50800</xdr:colOff>
      <xdr:row>37</xdr:row>
      <xdr:rowOff>49631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56694"/>
          <a:ext cx="889000" cy="4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169760</xdr:rowOff>
    </xdr:from>
    <xdr:to>
      <xdr:col>55</xdr:col>
      <xdr:colOff>50800</xdr:colOff>
      <xdr:row>37</xdr:row>
      <xdr:rowOff>99910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148187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169466</xdr:rowOff>
    </xdr:from>
    <xdr:to>
      <xdr:col>50</xdr:col>
      <xdr:colOff>165100</xdr:colOff>
      <xdr:row>37</xdr:row>
      <xdr:rowOff>99616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90743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3922</xdr:rowOff>
    </xdr:from>
    <xdr:to>
      <xdr:col>46</xdr:col>
      <xdr:colOff>38100</xdr:colOff>
      <xdr:row>37</xdr:row>
      <xdr:rowOff>105522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96649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76594</xdr:rowOff>
    </xdr:from>
    <xdr:to>
      <xdr:col>41</xdr:col>
      <xdr:colOff>101600</xdr:colOff>
      <xdr:row>35</xdr:row>
      <xdr:rowOff>6744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23271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43681</xdr:rowOff>
    </xdr:from>
    <xdr:to>
      <xdr:col>55</xdr:col>
      <xdr:colOff>0</xdr:colOff>
      <xdr:row>58</xdr:row>
      <xdr:rowOff>52080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87781"/>
          <a:ext cx="8382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164423</xdr:rowOff>
    </xdr:from>
    <xdr:to>
      <xdr:col>50</xdr:col>
      <xdr:colOff>114300</xdr:colOff>
      <xdr:row>58</xdr:row>
      <xdr:rowOff>52080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7073"/>
          <a:ext cx="889000" cy="5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164423</xdr:rowOff>
    </xdr:from>
    <xdr:to>
      <xdr:col>45</xdr:col>
      <xdr:colOff>177800</xdr:colOff>
      <xdr:row>58</xdr:row>
      <xdr:rowOff>63060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7073"/>
          <a:ext cx="889000" cy="7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79571</xdr:rowOff>
    </xdr:from>
    <xdr:to>
      <xdr:col>41</xdr:col>
      <xdr:colOff>50800</xdr:colOff>
      <xdr:row>58</xdr:row>
      <xdr:rowOff>63060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52221"/>
          <a:ext cx="889000" cy="1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164331</xdr:rowOff>
    </xdr:from>
    <xdr:to>
      <xdr:col>55</xdr:col>
      <xdr:colOff>50800</xdr:colOff>
      <xdr:row>58</xdr:row>
      <xdr:rowOff>94481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79258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1280</xdr:rowOff>
    </xdr:from>
    <xdr:to>
      <xdr:col>50</xdr:col>
      <xdr:colOff>165100</xdr:colOff>
      <xdr:row>58</xdr:row>
      <xdr:rowOff>102880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94007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113623</xdr:rowOff>
    </xdr:from>
    <xdr:to>
      <xdr:col>46</xdr:col>
      <xdr:colOff>38100</xdr:colOff>
      <xdr:row>58</xdr:row>
      <xdr:rowOff>43773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12260</xdr:rowOff>
    </xdr:from>
    <xdr:to>
      <xdr:col>41</xdr:col>
      <xdr:colOff>101600</xdr:colOff>
      <xdr:row>58</xdr:row>
      <xdr:rowOff>113860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104987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28771</xdr:rowOff>
    </xdr:from>
    <xdr:to>
      <xdr:col>36</xdr:col>
      <xdr:colOff>165100</xdr:colOff>
      <xdr:row>57</xdr:row>
      <xdr:rowOff>130371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146898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126212</xdr:rowOff>
    </xdr:from>
    <xdr:to>
      <xdr:col>55</xdr:col>
      <xdr:colOff>0</xdr:colOff>
      <xdr:row>79</xdr:row>
      <xdr:rowOff>43396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9312"/>
          <a:ext cx="838200" cy="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42177</xdr:rowOff>
    </xdr:from>
    <xdr:to>
      <xdr:col>50</xdr:col>
      <xdr:colOff>114300</xdr:colOff>
      <xdr:row>79</xdr:row>
      <xdr:rowOff>43396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15277"/>
          <a:ext cx="889000" cy="1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42177</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15277"/>
          <a:ext cx="889000" cy="1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45910</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47560"/>
          <a:ext cx="889000" cy="3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75412</xdr:rowOff>
    </xdr:from>
    <xdr:to>
      <xdr:col>55</xdr:col>
      <xdr:colOff>50800</xdr:colOff>
      <xdr:row>79</xdr:row>
      <xdr:rowOff>5562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161789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164046</xdr:rowOff>
    </xdr:from>
    <xdr:to>
      <xdr:col>50</xdr:col>
      <xdr:colOff>165100</xdr:colOff>
      <xdr:row>79</xdr:row>
      <xdr:rowOff>94196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85323</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82333" y="13629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162827</xdr:rowOff>
    </xdr:from>
    <xdr:to>
      <xdr:col>46</xdr:col>
      <xdr:colOff>38100</xdr:colOff>
      <xdr:row>78</xdr:row>
      <xdr:rowOff>92977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84104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166560</xdr:rowOff>
    </xdr:from>
    <xdr:to>
      <xdr:col>36</xdr:col>
      <xdr:colOff>165100</xdr:colOff>
      <xdr:row>77</xdr:row>
      <xdr:rowOff>96710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113237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61621</xdr:rowOff>
    </xdr:from>
    <xdr:to>
      <xdr:col>55</xdr:col>
      <xdr:colOff>0</xdr:colOff>
      <xdr:row>98</xdr:row>
      <xdr:rowOff>74786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63721"/>
          <a:ext cx="838200" cy="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35261</xdr:rowOff>
    </xdr:from>
    <xdr:to>
      <xdr:col>50</xdr:col>
      <xdr:colOff>114300</xdr:colOff>
      <xdr:row>98</xdr:row>
      <xdr:rowOff>61621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7361"/>
          <a:ext cx="889000" cy="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35261</xdr:rowOff>
    </xdr:from>
    <xdr:to>
      <xdr:col>45</xdr:col>
      <xdr:colOff>177800</xdr:colOff>
      <xdr:row>98</xdr:row>
      <xdr:rowOff>88663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7361"/>
          <a:ext cx="889000" cy="5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28666</xdr:rowOff>
    </xdr:from>
    <xdr:to>
      <xdr:col>41</xdr:col>
      <xdr:colOff>50800</xdr:colOff>
      <xdr:row>98</xdr:row>
      <xdr:rowOff>88663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0766"/>
          <a:ext cx="889000" cy="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23986</xdr:rowOff>
    </xdr:from>
    <xdr:to>
      <xdr:col>55</xdr:col>
      <xdr:colOff>50800</xdr:colOff>
      <xdr:row>98</xdr:row>
      <xdr:rowOff>125586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110363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10821</xdr:rowOff>
    </xdr:from>
    <xdr:to>
      <xdr:col>50</xdr:col>
      <xdr:colOff>165100</xdr:colOff>
      <xdr:row>98</xdr:row>
      <xdr:rowOff>112421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103548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155911</xdr:rowOff>
    </xdr:from>
    <xdr:to>
      <xdr:col>46</xdr:col>
      <xdr:colOff>38100</xdr:colOff>
      <xdr:row>98</xdr:row>
      <xdr:rowOff>86061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77188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37863</xdr:rowOff>
    </xdr:from>
    <xdr:to>
      <xdr:col>41</xdr:col>
      <xdr:colOff>101600</xdr:colOff>
      <xdr:row>98</xdr:row>
      <xdr:rowOff>139463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130590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149316</xdr:rowOff>
    </xdr:from>
    <xdr:to>
      <xdr:col>36</xdr:col>
      <xdr:colOff>165100</xdr:colOff>
      <xdr:row>98</xdr:row>
      <xdr:rowOff>79466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70593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59131</xdr:rowOff>
    </xdr:from>
    <xdr:to>
      <xdr:col>85</xdr:col>
      <xdr:colOff>127000</xdr:colOff>
      <xdr:row>39</xdr:row>
      <xdr:rowOff>30874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74231"/>
          <a:ext cx="838200" cy="1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22352</xdr:rowOff>
    </xdr:from>
    <xdr:to>
      <xdr:col>81</xdr:col>
      <xdr:colOff>50800</xdr:colOff>
      <xdr:row>38</xdr:row>
      <xdr:rowOff>59131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66002"/>
          <a:ext cx="889000" cy="2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154673</xdr:rowOff>
    </xdr:from>
    <xdr:to>
      <xdr:col>76</xdr:col>
      <xdr:colOff>114300</xdr:colOff>
      <xdr:row>37</xdr:row>
      <xdr:rowOff>22352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155423"/>
          <a:ext cx="889000" cy="2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154673</xdr:rowOff>
    </xdr:from>
    <xdr:to>
      <xdr:col>71</xdr:col>
      <xdr:colOff>177800</xdr:colOff>
      <xdr:row>38</xdr:row>
      <xdr:rowOff>129794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155423"/>
          <a:ext cx="889000" cy="4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151524</xdr:rowOff>
    </xdr:from>
    <xdr:to>
      <xdr:col>85</xdr:col>
      <xdr:colOff>177800</xdr:colOff>
      <xdr:row>39</xdr:row>
      <xdr:rowOff>81674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66451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8331</xdr:rowOff>
    </xdr:from>
    <xdr:to>
      <xdr:col>81</xdr:col>
      <xdr:colOff>101600</xdr:colOff>
      <xdr:row>38</xdr:row>
      <xdr:rowOff>109931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126458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143002</xdr:rowOff>
    </xdr:from>
    <xdr:to>
      <xdr:col>76</xdr:col>
      <xdr:colOff>165100</xdr:colOff>
      <xdr:row>37</xdr:row>
      <xdr:rowOff>73152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89679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103873</xdr:rowOff>
    </xdr:from>
    <xdr:to>
      <xdr:col>72</xdr:col>
      <xdr:colOff>38100</xdr:colOff>
      <xdr:row>36</xdr:row>
      <xdr:rowOff>34023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50550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78994</xdr:rowOff>
    </xdr:from>
    <xdr:to>
      <xdr:col>67</xdr:col>
      <xdr:colOff>101600</xdr:colOff>
      <xdr:row>39</xdr:row>
      <xdr:rowOff>9144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108852</xdr:rowOff>
    </xdr:from>
    <xdr:to>
      <xdr:col>85</xdr:col>
      <xdr:colOff>127000</xdr:colOff>
      <xdr:row>77</xdr:row>
      <xdr:rowOff>160192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0502"/>
          <a:ext cx="838200" cy="5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159778</xdr:rowOff>
    </xdr:from>
    <xdr:to>
      <xdr:col>81</xdr:col>
      <xdr:colOff>50800</xdr:colOff>
      <xdr:row>77</xdr:row>
      <xdr:rowOff>160192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1428"/>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159778</xdr:rowOff>
    </xdr:from>
    <xdr:to>
      <xdr:col>76</xdr:col>
      <xdr:colOff>114300</xdr:colOff>
      <xdr:row>78</xdr:row>
      <xdr:rowOff>5011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1428"/>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5011</xdr:rowOff>
    </xdr:from>
    <xdr:to>
      <xdr:col>71</xdr:col>
      <xdr:colOff>177800</xdr:colOff>
      <xdr:row>78</xdr:row>
      <xdr:rowOff>8468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8111"/>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58052</xdr:rowOff>
    </xdr:from>
    <xdr:to>
      <xdr:col>85</xdr:col>
      <xdr:colOff>177800</xdr:colOff>
      <xdr:row>77</xdr:row>
      <xdr:rowOff>159652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80929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109392</xdr:rowOff>
    </xdr:from>
    <xdr:to>
      <xdr:col>81</xdr:col>
      <xdr:colOff>101600</xdr:colOff>
      <xdr:row>78</xdr:row>
      <xdr:rowOff>39542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30669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108978</xdr:rowOff>
    </xdr:from>
    <xdr:to>
      <xdr:col>76</xdr:col>
      <xdr:colOff>165100</xdr:colOff>
      <xdr:row>78</xdr:row>
      <xdr:rowOff>39128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30255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125661</xdr:rowOff>
    </xdr:from>
    <xdr:to>
      <xdr:col>72</xdr:col>
      <xdr:colOff>38100</xdr:colOff>
      <xdr:row>78</xdr:row>
      <xdr:rowOff>55811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46938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129118</xdr:rowOff>
    </xdr:from>
    <xdr:to>
      <xdr:col>67</xdr:col>
      <xdr:colOff>101600</xdr:colOff>
      <xdr:row>78</xdr:row>
      <xdr:rowOff>59268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50395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102186</xdr:rowOff>
    </xdr:from>
    <xdr:to>
      <xdr:col>85</xdr:col>
      <xdr:colOff>127000</xdr:colOff>
      <xdr:row>98</xdr:row>
      <xdr:rowOff>110865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04286"/>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61942</xdr:rowOff>
    </xdr:from>
    <xdr:to>
      <xdr:col>81</xdr:col>
      <xdr:colOff>50800</xdr:colOff>
      <xdr:row>98</xdr:row>
      <xdr:rowOff>102186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4042"/>
          <a:ext cx="8890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61942</xdr:rowOff>
    </xdr:from>
    <xdr:to>
      <xdr:col>76</xdr:col>
      <xdr:colOff>114300</xdr:colOff>
      <xdr:row>98</xdr:row>
      <xdr:rowOff>94910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4042"/>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94910</xdr:rowOff>
    </xdr:from>
    <xdr:to>
      <xdr:col>71</xdr:col>
      <xdr:colOff>177800</xdr:colOff>
      <xdr:row>98</xdr:row>
      <xdr:rowOff>120317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7010"/>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60065</xdr:rowOff>
    </xdr:from>
    <xdr:to>
      <xdr:col>85</xdr:col>
      <xdr:colOff>177800</xdr:colOff>
      <xdr:row>98</xdr:row>
      <xdr:rowOff>161665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146442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51386</xdr:rowOff>
    </xdr:from>
    <xdr:to>
      <xdr:col>81</xdr:col>
      <xdr:colOff>101600</xdr:colOff>
      <xdr:row>98</xdr:row>
      <xdr:rowOff>152986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144113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11142</xdr:rowOff>
    </xdr:from>
    <xdr:to>
      <xdr:col>76</xdr:col>
      <xdr:colOff>165100</xdr:colOff>
      <xdr:row>98</xdr:row>
      <xdr:rowOff>112742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44110</xdr:rowOff>
    </xdr:from>
    <xdr:to>
      <xdr:col>72</xdr:col>
      <xdr:colOff>38100</xdr:colOff>
      <xdr:row>98</xdr:row>
      <xdr:rowOff>145710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136837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69517</xdr:rowOff>
    </xdr:from>
    <xdr:to>
      <xdr:col>67</xdr:col>
      <xdr:colOff>101600</xdr:colOff>
      <xdr:row>98</xdr:row>
      <xdr:rowOff>171117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162244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8065</xdr:rowOff>
    </xdr:from>
    <xdr:to>
      <xdr:col>116</xdr:col>
      <xdr:colOff>63500</xdr:colOff>
      <xdr:row>38</xdr:row>
      <xdr:rowOff>17475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23165"/>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8065</xdr:rowOff>
    </xdr:from>
    <xdr:to>
      <xdr:col>111</xdr:col>
      <xdr:colOff>177800</xdr:colOff>
      <xdr:row>38</xdr:row>
      <xdr:rowOff>25895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316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xdr:rowOff>
    </xdr:from>
    <xdr:to>
      <xdr:col>107</xdr:col>
      <xdr:colOff>50800</xdr:colOff>
      <xdr:row>38</xdr:row>
      <xdr:rowOff>25895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1649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77007</xdr:rowOff>
    </xdr:from>
    <xdr:to>
      <xdr:col>102</xdr:col>
      <xdr:colOff>114300</xdr:colOff>
      <xdr:row>38</xdr:row>
      <xdr:rowOff>1397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20657"/>
          <a:ext cx="889000" cy="9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138125</xdr:rowOff>
    </xdr:from>
    <xdr:to>
      <xdr:col>116</xdr:col>
      <xdr:colOff>114300</xdr:colOff>
      <xdr:row>38</xdr:row>
      <xdr:rowOff>68275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161002</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128715</xdr:rowOff>
    </xdr:from>
    <xdr:to>
      <xdr:col>112</xdr:col>
      <xdr:colOff>38100</xdr:colOff>
      <xdr:row>38</xdr:row>
      <xdr:rowOff>58865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75392</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146545</xdr:rowOff>
    </xdr:from>
    <xdr:to>
      <xdr:col>107</xdr:col>
      <xdr:colOff>101600</xdr:colOff>
      <xdr:row>38</xdr:row>
      <xdr:rowOff>76695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93222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122047</xdr:rowOff>
    </xdr:from>
    <xdr:to>
      <xdr:col>102</xdr:col>
      <xdr:colOff>165100</xdr:colOff>
      <xdr:row>38</xdr:row>
      <xdr:rowOff>52197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68724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2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26207</xdr:rowOff>
    </xdr:from>
    <xdr:to>
      <xdr:col>98</xdr:col>
      <xdr:colOff>38100</xdr:colOff>
      <xdr:row>37</xdr:row>
      <xdr:rowOff>127807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144334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1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123630</xdr:rowOff>
    </xdr:from>
    <xdr:to>
      <xdr:col>116</xdr:col>
      <xdr:colOff>63500</xdr:colOff>
      <xdr:row>57</xdr:row>
      <xdr:rowOff>125526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96280"/>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123584</xdr:rowOff>
    </xdr:from>
    <xdr:to>
      <xdr:col>111</xdr:col>
      <xdr:colOff>177800</xdr:colOff>
      <xdr:row>57</xdr:row>
      <xdr:rowOff>125526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9623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123584</xdr:rowOff>
    </xdr:from>
    <xdr:to>
      <xdr:col>107</xdr:col>
      <xdr:colOff>50800</xdr:colOff>
      <xdr:row>57</xdr:row>
      <xdr:rowOff>127836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89623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127836</xdr:rowOff>
    </xdr:from>
    <xdr:to>
      <xdr:col>102</xdr:col>
      <xdr:colOff>114300</xdr:colOff>
      <xdr:row>57</xdr:row>
      <xdr:rowOff>128750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0048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72830</xdr:rowOff>
    </xdr:from>
    <xdr:to>
      <xdr:col>116</xdr:col>
      <xdr:colOff>114300</xdr:colOff>
      <xdr:row>58</xdr:row>
      <xdr:rowOff>2980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95707</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74726</xdr:rowOff>
    </xdr:from>
    <xdr:to>
      <xdr:col>112</xdr:col>
      <xdr:colOff>38100</xdr:colOff>
      <xdr:row>58</xdr:row>
      <xdr:rowOff>4876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72784</xdr:rowOff>
    </xdr:from>
    <xdr:to>
      <xdr:col>107</xdr:col>
      <xdr:colOff>101600</xdr:colOff>
      <xdr:row>58</xdr:row>
      <xdr:rowOff>2934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19461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2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77036</xdr:rowOff>
    </xdr:from>
    <xdr:to>
      <xdr:col>102</xdr:col>
      <xdr:colOff>165100</xdr:colOff>
      <xdr:row>58</xdr:row>
      <xdr:rowOff>7186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23713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77950</xdr:rowOff>
    </xdr:from>
    <xdr:to>
      <xdr:col>98</xdr:col>
      <xdr:colOff>38100</xdr:colOff>
      <xdr:row>58</xdr:row>
      <xdr:rowOff>8100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24627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103975</xdr:rowOff>
    </xdr:from>
    <xdr:to>
      <xdr:col>116</xdr:col>
      <xdr:colOff>63500</xdr:colOff>
      <xdr:row>78</xdr:row>
      <xdr:rowOff>116675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77075"/>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116675</xdr:rowOff>
    </xdr:from>
    <xdr:to>
      <xdr:col>111</xdr:col>
      <xdr:colOff>177800</xdr:colOff>
      <xdr:row>78</xdr:row>
      <xdr:rowOff>129248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897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129248</xdr:rowOff>
    </xdr:from>
    <xdr:to>
      <xdr:col>107</xdr:col>
      <xdr:colOff>50800</xdr:colOff>
      <xdr:row>78</xdr:row>
      <xdr:rowOff>142977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502348"/>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142977</xdr:rowOff>
    </xdr:from>
    <xdr:to>
      <xdr:col>102</xdr:col>
      <xdr:colOff>114300</xdr:colOff>
      <xdr:row>78</xdr:row>
      <xdr:rowOff>163894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51607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53175</xdr:rowOff>
    </xdr:from>
    <xdr:to>
      <xdr:col>116</xdr:col>
      <xdr:colOff>114300</xdr:colOff>
      <xdr:row>78</xdr:row>
      <xdr:rowOff>154775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139552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65875</xdr:rowOff>
    </xdr:from>
    <xdr:to>
      <xdr:col>112</xdr:col>
      <xdr:colOff>38100</xdr:colOff>
      <xdr:row>78</xdr:row>
      <xdr:rowOff>167475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78448</xdr:rowOff>
    </xdr:from>
    <xdr:to>
      <xdr:col>107</xdr:col>
      <xdr:colOff>101600</xdr:colOff>
      <xdr:row>79</xdr:row>
      <xdr:rowOff>8598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171175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92177</xdr:rowOff>
    </xdr:from>
    <xdr:to>
      <xdr:col>102</xdr:col>
      <xdr:colOff>165100</xdr:colOff>
      <xdr:row>79</xdr:row>
      <xdr:rowOff>22327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13454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113094</xdr:rowOff>
    </xdr:from>
    <xdr:to>
      <xdr:col>98</xdr:col>
      <xdr:colOff>38100</xdr:colOff>
      <xdr:row>79</xdr:row>
      <xdr:rowOff>43244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34371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住民一人当たりのコストが類似団体平均と比較して高い水準にあるのは、投資及び出資金である。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投資及び出資金については、下水道事業会計の地方債償還財源に係る出資金が大部分を占めており、令和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年度をピークに減少していくものと見込んでいる。</a:t>
          </a:r>
        </a:p>
        <a:p>
          <a:r>
            <a:rPr kumimoji="1" lang="ja-JP" altLang="en-US" sz="1300">
              <a:latin typeface="ＭＳ Ｐゴシック" panose="020B0600070205080204" pitchFamily="50" charset="-128"/>
              <a:ea typeface="ＭＳ Ｐゴシック" panose="020B0600070205080204" pitchFamily="50" charset="-128"/>
            </a:rPr>
            <a:t>前年度からの変動が大きかったものは、災害復旧事業費と公債費である。</a:t>
          </a:r>
        </a:p>
        <a:p>
          <a:r>
            <a:rPr kumimoji="1" lang="ja-JP" altLang="en-US" sz="1300">
              <a:latin typeface="ＭＳ Ｐゴシック" panose="020B0600070205080204" pitchFamily="50" charset="-128"/>
              <a:ea typeface="ＭＳ Ｐゴシック" panose="020B0600070205080204" pitchFamily="50" charset="-128"/>
            </a:rPr>
            <a:t>災害復旧事業費の主な変動要因は、令和元年東日本台風関連の災害復旧事業が完了したことによる事業費の減である。</a:t>
          </a:r>
        </a:p>
        <a:p>
          <a:r>
            <a:rPr kumimoji="1" lang="ja-JP" altLang="en-US" sz="1300">
              <a:latin typeface="ＭＳ Ｐゴシック" panose="020B0600070205080204" pitchFamily="50" charset="-128"/>
              <a:ea typeface="ＭＳ Ｐゴシック" panose="020B0600070205080204" pitchFamily="50" charset="-128"/>
            </a:rPr>
            <a:t>また、公債費の主な変動要因は、湯の丸高原屋内運動施設整備に係る起債や令和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年度に借入れた直轄災害復旧事業債の繰上償還による元利償還金の増である。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29,256
28,613
112.37
17,311,259
16,650,681
544,835
9,379,667
16,047,105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43878</xdr:rowOff>
    </xdr:from>
    <xdr:to>
      <xdr:col>24</xdr:col>
      <xdr:colOff>63500</xdr:colOff>
      <xdr:row>36</xdr:row>
      <xdr:rowOff>48451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607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43878</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6078"/>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45212</xdr:rowOff>
    </xdr:from>
    <xdr:to>
      <xdr:col>15</xdr:col>
      <xdr:colOff>50800</xdr:colOff>
      <xdr:row>36</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7412"/>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826</xdr:rowOff>
    </xdr:from>
    <xdr:to>
      <xdr:col>10</xdr:col>
      <xdr:colOff>114300</xdr:colOff>
      <xdr:row>36</xdr:row>
      <xdr:rowOff>45212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302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169101</xdr:rowOff>
    </xdr:from>
    <xdr:to>
      <xdr:col>24</xdr:col>
      <xdr:colOff>114300</xdr:colOff>
      <xdr:row>36</xdr:row>
      <xdr:rowOff>99251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164528</xdr:rowOff>
    </xdr:from>
    <xdr:to>
      <xdr:col>20</xdr:col>
      <xdr:colOff>38100</xdr:colOff>
      <xdr:row>36</xdr:row>
      <xdr:rowOff>94678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16320</xdr:rowOff>
    </xdr:from>
    <xdr:to>
      <xdr:col>15</xdr:col>
      <xdr:colOff>101600</xdr:colOff>
      <xdr:row>36</xdr:row>
      <xdr:rowOff>117920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165862</xdr:rowOff>
    </xdr:from>
    <xdr:to>
      <xdr:col>10</xdr:col>
      <xdr:colOff>165100</xdr:colOff>
      <xdr:row>36</xdr:row>
      <xdr:rowOff>96012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121476</xdr:rowOff>
    </xdr:from>
    <xdr:to>
      <xdr:col>6</xdr:col>
      <xdr:colOff>38100</xdr:colOff>
      <xdr:row>36</xdr:row>
      <xdr:rowOff>51626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42753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111823</xdr:rowOff>
    </xdr:from>
    <xdr:to>
      <xdr:col>24</xdr:col>
      <xdr:colOff>63500</xdr:colOff>
      <xdr:row>58</xdr:row>
      <xdr:rowOff>112432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5923"/>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71403</xdr:rowOff>
    </xdr:from>
    <xdr:to>
      <xdr:col>19</xdr:col>
      <xdr:colOff>177800</xdr:colOff>
      <xdr:row>58</xdr:row>
      <xdr:rowOff>112432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5503"/>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154122</xdr:rowOff>
    </xdr:from>
    <xdr:to>
      <xdr:col>15</xdr:col>
      <xdr:colOff>50800</xdr:colOff>
      <xdr:row>58</xdr:row>
      <xdr:rowOff>71403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6772"/>
          <a:ext cx="889000" cy="8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154122</xdr:rowOff>
    </xdr:from>
    <xdr:to>
      <xdr:col>10</xdr:col>
      <xdr:colOff>114300</xdr:colOff>
      <xdr:row>58</xdr:row>
      <xdr:rowOff>68354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6772"/>
          <a:ext cx="889000" cy="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61023</xdr:rowOff>
    </xdr:from>
    <xdr:to>
      <xdr:col>24</xdr:col>
      <xdr:colOff>114300</xdr:colOff>
      <xdr:row>58</xdr:row>
      <xdr:rowOff>162623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147400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61632</xdr:rowOff>
    </xdr:from>
    <xdr:to>
      <xdr:col>20</xdr:col>
      <xdr:colOff>38100</xdr:colOff>
      <xdr:row>58</xdr:row>
      <xdr:rowOff>163232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154359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20603</xdr:rowOff>
    </xdr:from>
    <xdr:to>
      <xdr:col>15</xdr:col>
      <xdr:colOff>101600</xdr:colOff>
      <xdr:row>58</xdr:row>
      <xdr:rowOff>122203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113330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103322</xdr:rowOff>
    </xdr:from>
    <xdr:to>
      <xdr:col>10</xdr:col>
      <xdr:colOff>165100</xdr:colOff>
      <xdr:row>58</xdr:row>
      <xdr:rowOff>33472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24599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17554</xdr:rowOff>
    </xdr:from>
    <xdr:to>
      <xdr:col>6</xdr:col>
      <xdr:colOff>38100</xdr:colOff>
      <xdr:row>58</xdr:row>
      <xdr:rowOff>119154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135681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98592</xdr:rowOff>
    </xdr:from>
    <xdr:to>
      <xdr:col>24</xdr:col>
      <xdr:colOff>63500</xdr:colOff>
      <xdr:row>77</xdr:row>
      <xdr:rowOff>3029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8792"/>
          <a:ext cx="838200" cy="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154079</xdr:rowOff>
    </xdr:from>
    <xdr:to>
      <xdr:col>19</xdr:col>
      <xdr:colOff>177800</xdr:colOff>
      <xdr:row>77</xdr:row>
      <xdr:rowOff>3029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427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154079</xdr:rowOff>
    </xdr:from>
    <xdr:to>
      <xdr:col>15</xdr:col>
      <xdr:colOff>50800</xdr:colOff>
      <xdr:row>77</xdr:row>
      <xdr:rowOff>83076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4279"/>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83076</xdr:rowOff>
    </xdr:from>
    <xdr:to>
      <xdr:col>10</xdr:col>
      <xdr:colOff>114300</xdr:colOff>
      <xdr:row>77</xdr:row>
      <xdr:rowOff>121279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4726"/>
          <a:ext cx="8890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47792</xdr:rowOff>
    </xdr:from>
    <xdr:to>
      <xdr:col>24</xdr:col>
      <xdr:colOff>114300</xdr:colOff>
      <xdr:row>76</xdr:row>
      <xdr:rowOff>149392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134169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123679</xdr:rowOff>
    </xdr:from>
    <xdr:to>
      <xdr:col>20</xdr:col>
      <xdr:colOff>38100</xdr:colOff>
      <xdr:row>77</xdr:row>
      <xdr:rowOff>53829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44956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103279</xdr:rowOff>
    </xdr:from>
    <xdr:to>
      <xdr:col>15</xdr:col>
      <xdr:colOff>101600</xdr:colOff>
      <xdr:row>77</xdr:row>
      <xdr:rowOff>33429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24556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32276</xdr:rowOff>
    </xdr:from>
    <xdr:to>
      <xdr:col>10</xdr:col>
      <xdr:colOff>165100</xdr:colOff>
      <xdr:row>77</xdr:row>
      <xdr:rowOff>133876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70479</xdr:rowOff>
    </xdr:from>
    <xdr:to>
      <xdr:col>6</xdr:col>
      <xdr:colOff>38100</xdr:colOff>
      <xdr:row>78</xdr:row>
      <xdr:rowOff>629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163206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89308</xdr:rowOff>
    </xdr:from>
    <xdr:to>
      <xdr:col>24</xdr:col>
      <xdr:colOff>63500</xdr:colOff>
      <xdr:row>97</xdr:row>
      <xdr:rowOff>97382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19958"/>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88978</xdr:rowOff>
    </xdr:from>
    <xdr:to>
      <xdr:col>19</xdr:col>
      <xdr:colOff>177800</xdr:colOff>
      <xdr:row>97</xdr:row>
      <xdr:rowOff>89308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19628"/>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88978</xdr:rowOff>
    </xdr:from>
    <xdr:to>
      <xdr:col>15</xdr:col>
      <xdr:colOff>50800</xdr:colOff>
      <xdr:row>97</xdr:row>
      <xdr:rowOff>90784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1962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90784</xdr:rowOff>
    </xdr:from>
    <xdr:to>
      <xdr:col>10</xdr:col>
      <xdr:colOff>114300</xdr:colOff>
      <xdr:row>97</xdr:row>
      <xdr:rowOff>115734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21434"/>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46582</xdr:rowOff>
    </xdr:from>
    <xdr:to>
      <xdr:col>24</xdr:col>
      <xdr:colOff>114300</xdr:colOff>
      <xdr:row>97</xdr:row>
      <xdr:rowOff>148182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132959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38508</xdr:rowOff>
    </xdr:from>
    <xdr:to>
      <xdr:col>20</xdr:col>
      <xdr:colOff>38100</xdr:colOff>
      <xdr:row>97</xdr:row>
      <xdr:rowOff>140108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131235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38178</xdr:rowOff>
    </xdr:from>
    <xdr:to>
      <xdr:col>15</xdr:col>
      <xdr:colOff>101600</xdr:colOff>
      <xdr:row>97</xdr:row>
      <xdr:rowOff>139778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130905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39984</xdr:rowOff>
    </xdr:from>
    <xdr:to>
      <xdr:col>10</xdr:col>
      <xdr:colOff>165100</xdr:colOff>
      <xdr:row>97</xdr:row>
      <xdr:rowOff>141584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132711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64934</xdr:rowOff>
    </xdr:from>
    <xdr:to>
      <xdr:col>6</xdr:col>
      <xdr:colOff>38100</xdr:colOff>
      <xdr:row>97</xdr:row>
      <xdr:rowOff>166534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157661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170607</xdr:rowOff>
    </xdr:from>
    <xdr:to>
      <xdr:col>55</xdr:col>
      <xdr:colOff>0</xdr:colOff>
      <xdr:row>58</xdr:row>
      <xdr:rowOff>67889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3257"/>
          <a:ext cx="8382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67889</xdr:rowOff>
    </xdr:from>
    <xdr:to>
      <xdr:col>50</xdr:col>
      <xdr:colOff>114300</xdr:colOff>
      <xdr:row>58</xdr:row>
      <xdr:rowOff>73093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1989"/>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60368</xdr:rowOff>
    </xdr:from>
    <xdr:to>
      <xdr:col>45</xdr:col>
      <xdr:colOff>177800</xdr:colOff>
      <xdr:row>58</xdr:row>
      <xdr:rowOff>73093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04468"/>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60368</xdr:rowOff>
    </xdr:from>
    <xdr:to>
      <xdr:col>41</xdr:col>
      <xdr:colOff>50800</xdr:colOff>
      <xdr:row>58</xdr:row>
      <xdr:rowOff>63035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44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119807</xdr:rowOff>
    </xdr:from>
    <xdr:to>
      <xdr:col>55</xdr:col>
      <xdr:colOff>50800</xdr:colOff>
      <xdr:row>58</xdr:row>
      <xdr:rowOff>49957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98234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17089</xdr:rowOff>
    </xdr:from>
    <xdr:to>
      <xdr:col>50</xdr:col>
      <xdr:colOff>165100</xdr:colOff>
      <xdr:row>58</xdr:row>
      <xdr:rowOff>118689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109816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22293</xdr:rowOff>
    </xdr:from>
    <xdr:to>
      <xdr:col>46</xdr:col>
      <xdr:colOff>38100</xdr:colOff>
      <xdr:row>58</xdr:row>
      <xdr:rowOff>123893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115020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9568</xdr:rowOff>
    </xdr:from>
    <xdr:to>
      <xdr:col>41</xdr:col>
      <xdr:colOff>101600</xdr:colOff>
      <xdr:row>58</xdr:row>
      <xdr:rowOff>111168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102295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12235</xdr:rowOff>
    </xdr:from>
    <xdr:to>
      <xdr:col>36</xdr:col>
      <xdr:colOff>165100</xdr:colOff>
      <xdr:row>58</xdr:row>
      <xdr:rowOff>113835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104962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1108</xdr:rowOff>
    </xdr:from>
    <xdr:to>
      <xdr:col>55</xdr:col>
      <xdr:colOff>0</xdr:colOff>
      <xdr:row>78</xdr:row>
      <xdr:rowOff>16018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4208"/>
          <a:ext cx="8382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169757</xdr:rowOff>
    </xdr:from>
    <xdr:to>
      <xdr:col>50</xdr:col>
      <xdr:colOff>114300</xdr:colOff>
      <xdr:row>78</xdr:row>
      <xdr:rowOff>1108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71407"/>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130446</xdr:rowOff>
    </xdr:from>
    <xdr:to>
      <xdr:col>45</xdr:col>
      <xdr:colOff>177800</xdr:colOff>
      <xdr:row>77</xdr:row>
      <xdr:rowOff>169757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2096"/>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130446</xdr:rowOff>
    </xdr:from>
    <xdr:to>
      <xdr:col>41</xdr:col>
      <xdr:colOff>50800</xdr:colOff>
      <xdr:row>78</xdr:row>
      <xdr:rowOff>24614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2096"/>
          <a:ext cx="889000" cy="6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136668</xdr:rowOff>
    </xdr:from>
    <xdr:to>
      <xdr:col>55</xdr:col>
      <xdr:colOff>50800</xdr:colOff>
      <xdr:row>78</xdr:row>
      <xdr:rowOff>66818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121758</xdr:rowOff>
    </xdr:from>
    <xdr:to>
      <xdr:col>50</xdr:col>
      <xdr:colOff>165100</xdr:colOff>
      <xdr:row>78</xdr:row>
      <xdr:rowOff>51908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68435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118957</xdr:rowOff>
    </xdr:from>
    <xdr:to>
      <xdr:col>46</xdr:col>
      <xdr:colOff>38100</xdr:colOff>
      <xdr:row>78</xdr:row>
      <xdr:rowOff>49107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65634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79646</xdr:rowOff>
    </xdr:from>
    <xdr:to>
      <xdr:col>41</xdr:col>
      <xdr:colOff>101600</xdr:colOff>
      <xdr:row>78</xdr:row>
      <xdr:rowOff>9796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26323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145264</xdr:rowOff>
    </xdr:from>
    <xdr:to>
      <xdr:col>36</xdr:col>
      <xdr:colOff>165100</xdr:colOff>
      <xdr:row>78</xdr:row>
      <xdr:rowOff>75414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129329</xdr:rowOff>
    </xdr:from>
    <xdr:to>
      <xdr:col>55</xdr:col>
      <xdr:colOff>0</xdr:colOff>
      <xdr:row>97</xdr:row>
      <xdr:rowOff>9962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88529"/>
          <a:ext cx="8382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129329</xdr:rowOff>
    </xdr:from>
    <xdr:to>
      <xdr:col>50</xdr:col>
      <xdr:colOff>114300</xdr:colOff>
      <xdr:row>96</xdr:row>
      <xdr:rowOff>133824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88529"/>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133824</xdr:rowOff>
    </xdr:from>
    <xdr:to>
      <xdr:col>45</xdr:col>
      <xdr:colOff>177800</xdr:colOff>
      <xdr:row>96</xdr:row>
      <xdr:rowOff>170653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93024"/>
          <a:ext cx="889000" cy="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102690</xdr:rowOff>
    </xdr:from>
    <xdr:to>
      <xdr:col>41</xdr:col>
      <xdr:colOff>50800</xdr:colOff>
      <xdr:row>96</xdr:row>
      <xdr:rowOff>170653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61890"/>
          <a:ext cx="889000" cy="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130612</xdr:rowOff>
    </xdr:from>
    <xdr:to>
      <xdr:col>55</xdr:col>
      <xdr:colOff>50800</xdr:colOff>
      <xdr:row>97</xdr:row>
      <xdr:rowOff>60762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109039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78529</xdr:rowOff>
    </xdr:from>
    <xdr:to>
      <xdr:col>50</xdr:col>
      <xdr:colOff>165100</xdr:colOff>
      <xdr:row>97</xdr:row>
      <xdr:rowOff>8679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171256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3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83024</xdr:rowOff>
    </xdr:from>
    <xdr:to>
      <xdr:col>46</xdr:col>
      <xdr:colOff>38100</xdr:colOff>
      <xdr:row>97</xdr:row>
      <xdr:rowOff>13174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119853</xdr:rowOff>
    </xdr:from>
    <xdr:to>
      <xdr:col>41</xdr:col>
      <xdr:colOff>101600</xdr:colOff>
      <xdr:row>97</xdr:row>
      <xdr:rowOff>50003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41130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51890</xdr:rowOff>
    </xdr:from>
    <xdr:to>
      <xdr:col>36</xdr:col>
      <xdr:colOff>165100</xdr:colOff>
      <xdr:row>96</xdr:row>
      <xdr:rowOff>153490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170017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170995</xdr:rowOff>
    </xdr:from>
    <xdr:to>
      <xdr:col>85</xdr:col>
      <xdr:colOff>127000</xdr:colOff>
      <xdr:row>36</xdr:row>
      <xdr:rowOff>45014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71745"/>
          <a:ext cx="8382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170995</xdr:rowOff>
    </xdr:from>
    <xdr:to>
      <xdr:col>81</xdr:col>
      <xdr:colOff>50800</xdr:colOff>
      <xdr:row>36</xdr:row>
      <xdr:rowOff>50683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71745"/>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50683</xdr:rowOff>
    </xdr:from>
    <xdr:to>
      <xdr:col>76</xdr:col>
      <xdr:colOff>114300</xdr:colOff>
      <xdr:row>36</xdr:row>
      <xdr:rowOff>95191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22883"/>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93660</xdr:rowOff>
    </xdr:from>
    <xdr:to>
      <xdr:col>71</xdr:col>
      <xdr:colOff>177800</xdr:colOff>
      <xdr:row>36</xdr:row>
      <xdr:rowOff>95191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65860"/>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165664</xdr:rowOff>
    </xdr:from>
    <xdr:to>
      <xdr:col>85</xdr:col>
      <xdr:colOff>177800</xdr:colOff>
      <xdr:row>36</xdr:row>
      <xdr:rowOff>95814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144091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120195</xdr:rowOff>
    </xdr:from>
    <xdr:to>
      <xdr:col>81</xdr:col>
      <xdr:colOff>101600</xdr:colOff>
      <xdr:row>36</xdr:row>
      <xdr:rowOff>50345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41472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171333</xdr:rowOff>
    </xdr:from>
    <xdr:to>
      <xdr:col>76</xdr:col>
      <xdr:colOff>165100</xdr:colOff>
      <xdr:row>36</xdr:row>
      <xdr:rowOff>101483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92610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44391</xdr:rowOff>
    </xdr:from>
    <xdr:to>
      <xdr:col>72</xdr:col>
      <xdr:colOff>38100</xdr:colOff>
      <xdr:row>36</xdr:row>
      <xdr:rowOff>145991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137118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42860</xdr:rowOff>
    </xdr:from>
    <xdr:to>
      <xdr:col>67</xdr:col>
      <xdr:colOff>101600</xdr:colOff>
      <xdr:row>36</xdr:row>
      <xdr:rowOff>144460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135587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135905</xdr:rowOff>
    </xdr:from>
    <xdr:to>
      <xdr:col>85</xdr:col>
      <xdr:colOff>127000</xdr:colOff>
      <xdr:row>57</xdr:row>
      <xdr:rowOff>137254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08555"/>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101597</xdr:rowOff>
    </xdr:from>
    <xdr:to>
      <xdr:col>81</xdr:col>
      <xdr:colOff>50800</xdr:colOff>
      <xdr:row>57</xdr:row>
      <xdr:rowOff>135905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74247"/>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101597</xdr:rowOff>
    </xdr:from>
    <xdr:to>
      <xdr:col>76</xdr:col>
      <xdr:colOff>114300</xdr:colOff>
      <xdr:row>57</xdr:row>
      <xdr:rowOff>103160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74247"/>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44991</xdr:rowOff>
    </xdr:from>
    <xdr:to>
      <xdr:col>71</xdr:col>
      <xdr:colOff>177800</xdr:colOff>
      <xdr:row>57</xdr:row>
      <xdr:rowOff>103160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17641"/>
          <a:ext cx="889000" cy="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86454</xdr:rowOff>
    </xdr:from>
    <xdr:to>
      <xdr:col>85</xdr:col>
      <xdr:colOff>177800</xdr:colOff>
      <xdr:row>58</xdr:row>
      <xdr:rowOff>16604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85105</xdr:rowOff>
    </xdr:from>
    <xdr:to>
      <xdr:col>81</xdr:col>
      <xdr:colOff>101600</xdr:colOff>
      <xdr:row>58</xdr:row>
      <xdr:rowOff>15255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50797</xdr:rowOff>
    </xdr:from>
    <xdr:to>
      <xdr:col>76</xdr:col>
      <xdr:colOff>165100</xdr:colOff>
      <xdr:row>57</xdr:row>
      <xdr:rowOff>152397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52360</xdr:rowOff>
    </xdr:from>
    <xdr:to>
      <xdr:col>72</xdr:col>
      <xdr:colOff>38100</xdr:colOff>
      <xdr:row>57</xdr:row>
      <xdr:rowOff>153960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145087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165641</xdr:rowOff>
    </xdr:from>
    <xdr:to>
      <xdr:col>67</xdr:col>
      <xdr:colOff>101600</xdr:colOff>
      <xdr:row>57</xdr:row>
      <xdr:rowOff>95791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59131</xdr:rowOff>
    </xdr:from>
    <xdr:to>
      <xdr:col>85</xdr:col>
      <xdr:colOff>127000</xdr:colOff>
      <xdr:row>79</xdr:row>
      <xdr:rowOff>30874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432231"/>
          <a:ext cx="838200" cy="1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22352</xdr:rowOff>
    </xdr:from>
    <xdr:to>
      <xdr:col>81</xdr:col>
      <xdr:colOff>50800</xdr:colOff>
      <xdr:row>78</xdr:row>
      <xdr:rowOff>59131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24002"/>
          <a:ext cx="889000" cy="2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154673</xdr:rowOff>
    </xdr:from>
    <xdr:to>
      <xdr:col>76</xdr:col>
      <xdr:colOff>114300</xdr:colOff>
      <xdr:row>77</xdr:row>
      <xdr:rowOff>22352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013423"/>
          <a:ext cx="889000" cy="2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154673</xdr:rowOff>
    </xdr:from>
    <xdr:to>
      <xdr:col>71</xdr:col>
      <xdr:colOff>177800</xdr:colOff>
      <xdr:row>78</xdr:row>
      <xdr:rowOff>129794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013423"/>
          <a:ext cx="889000" cy="4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151524</xdr:rowOff>
    </xdr:from>
    <xdr:to>
      <xdr:col>85</xdr:col>
      <xdr:colOff>177800</xdr:colOff>
      <xdr:row>79</xdr:row>
      <xdr:rowOff>81674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66451</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8331</xdr:rowOff>
    </xdr:from>
    <xdr:to>
      <xdr:col>81</xdr:col>
      <xdr:colOff>101600</xdr:colOff>
      <xdr:row>78</xdr:row>
      <xdr:rowOff>109931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126458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5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143002</xdr:rowOff>
    </xdr:from>
    <xdr:to>
      <xdr:col>76</xdr:col>
      <xdr:colOff>165100</xdr:colOff>
      <xdr:row>77</xdr:row>
      <xdr:rowOff>73152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89679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103874</xdr:rowOff>
    </xdr:from>
    <xdr:to>
      <xdr:col>72</xdr:col>
      <xdr:colOff>38100</xdr:colOff>
      <xdr:row>76</xdr:row>
      <xdr:rowOff>34023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9626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50551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7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78994</xdr:rowOff>
    </xdr:from>
    <xdr:to>
      <xdr:col>67</xdr:col>
      <xdr:colOff>101600</xdr:colOff>
      <xdr:row>79</xdr:row>
      <xdr:rowOff>9144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108852</xdr:rowOff>
    </xdr:from>
    <xdr:to>
      <xdr:col>85</xdr:col>
      <xdr:colOff>127000</xdr:colOff>
      <xdr:row>97</xdr:row>
      <xdr:rowOff>160192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9502"/>
          <a:ext cx="838200" cy="5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159778</xdr:rowOff>
    </xdr:from>
    <xdr:to>
      <xdr:col>81</xdr:col>
      <xdr:colOff>50800</xdr:colOff>
      <xdr:row>97</xdr:row>
      <xdr:rowOff>160192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0428"/>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159778</xdr:rowOff>
    </xdr:from>
    <xdr:to>
      <xdr:col>76</xdr:col>
      <xdr:colOff>114300</xdr:colOff>
      <xdr:row>98</xdr:row>
      <xdr:rowOff>5011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0428"/>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5011</xdr:rowOff>
    </xdr:from>
    <xdr:to>
      <xdr:col>71</xdr:col>
      <xdr:colOff>177800</xdr:colOff>
      <xdr:row>98</xdr:row>
      <xdr:rowOff>8468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07111"/>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58052</xdr:rowOff>
    </xdr:from>
    <xdr:to>
      <xdr:col>85</xdr:col>
      <xdr:colOff>177800</xdr:colOff>
      <xdr:row>97</xdr:row>
      <xdr:rowOff>159652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80929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109392</xdr:rowOff>
    </xdr:from>
    <xdr:to>
      <xdr:col>81</xdr:col>
      <xdr:colOff>101600</xdr:colOff>
      <xdr:row>98</xdr:row>
      <xdr:rowOff>39542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30669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108978</xdr:rowOff>
    </xdr:from>
    <xdr:to>
      <xdr:col>76</xdr:col>
      <xdr:colOff>165100</xdr:colOff>
      <xdr:row>98</xdr:row>
      <xdr:rowOff>39128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125661</xdr:rowOff>
    </xdr:from>
    <xdr:to>
      <xdr:col>72</xdr:col>
      <xdr:colOff>38100</xdr:colOff>
      <xdr:row>98</xdr:row>
      <xdr:rowOff>55811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46938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129118</xdr:rowOff>
    </xdr:from>
    <xdr:to>
      <xdr:col>67</xdr:col>
      <xdr:colOff>101600</xdr:colOff>
      <xdr:row>98</xdr:row>
      <xdr:rowOff>59268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50395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前年度から大きく減少したのは災害復旧費であり、主な変動要因は令和元年東日本台風関連の災害復旧事業が完了したことによる事業費の減である。</a:t>
          </a:r>
        </a:p>
        <a:p>
          <a:r>
            <a:rPr kumimoji="1" lang="ja-JP" altLang="en-US" sz="1300">
              <a:latin typeface="ＭＳ Ｐゴシック" panose="020B0600070205080204" pitchFamily="50" charset="-128"/>
              <a:ea typeface="ＭＳ Ｐゴシック" panose="020B0600070205080204" pitchFamily="50" charset="-128"/>
            </a:rPr>
            <a:t>前年度から大きく増加したのは民生費、農林水産業費及び公債費である。民生費の主な変動要因は、高齢者センターの改修や子ども第三の居場所建設による普通建設事業費の増であり、農林水産業費の主な変動要因は御堂地区ワイン振興施設整備による普通建設事業費の増である。また、公債費の主な変動要因は、湯の丸高原屋内運動施設整備に係る起債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年度に借入れた直轄災害復旧事業債の繰上償還による元利償還金の増である。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２年度は、農業施設等の災害復旧事業に係る補助金交付が次年度となり、財政調整基金を繰入れたため、実質単年度収支は赤字となった。令和３年度は、前年度分の災害復旧補助金が交付されたことや新型コロナウイルス感染症対応地方創生臨時交付金等補助金を有効活用したことなどにより、決算余剰金を財政調整基金に積立てたため、実質単年度収支は大きく黒字となった。令和４年度は、前年度実質収支額の</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が前年度より増えたが、決算余剰金が大幅に減少したことから、実質単年度収支は減少した。令和５年度は、地方債の繰上償還により実質収支額は減少したが、実質単年度収支は増加した。財政調整基金残高は前年度実質収支額の</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の積立てにより増加した。</a:t>
          </a:r>
        </a:p>
        <a:p>
          <a:r>
            <a:rPr kumimoji="1" lang="ja-JP" altLang="en-US" sz="900">
              <a:latin typeface="ＭＳ ゴシック" pitchFamily="49" charset="-128"/>
              <a:ea typeface="ＭＳ ゴシック" pitchFamily="49" charset="-128"/>
            </a:rPr>
            <a:t>　財政調整基金繰入金については、平成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年度予算編成から、行政改革推進計画に基づき前年度の取崩し額以内とすることにより歳出の抑制を図っており、今後も実質単年度収支の継続的な黒字に努めていく。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すべての会計において黒字で、標準財政規模比はほぼ横ばいの状態で推移しているが、一般会計において繰上償還に伴う公債費が増加したことや普通建設事業（単独事業）が増加したことにより、黒字額は全体で減少した。</a:t>
          </a:r>
        </a:p>
        <a:p>
          <a:r>
            <a:rPr kumimoji="1" lang="ja-JP" altLang="en-US" sz="1400">
              <a:latin typeface="ＭＳ ゴシック" pitchFamily="49" charset="-128"/>
              <a:ea typeface="ＭＳ ゴシック" pitchFamily="49" charset="-128"/>
            </a:rPr>
            <a:t>　国民健康保険特別会計については、令和３年度の標準財政規模比が</a:t>
          </a:r>
          <a:r>
            <a:rPr kumimoji="1" lang="en-US" altLang="ja-JP" sz="1400">
              <a:latin typeface="ＭＳ ゴシック" pitchFamily="49" charset="-128"/>
              <a:ea typeface="ＭＳ ゴシック" pitchFamily="49" charset="-128"/>
            </a:rPr>
            <a:t>22.94</a:t>
          </a:r>
          <a:r>
            <a:rPr kumimoji="1" lang="ja-JP" altLang="en-US" sz="1400">
              <a:latin typeface="ＭＳ ゴシック" pitchFamily="49" charset="-128"/>
              <a:ea typeface="ＭＳ ゴシック" pitchFamily="49" charset="-128"/>
            </a:rPr>
            <a:t>％と大きくなっているが、これは歳出総額が誤っていたことによるもので、正しくは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　その他会計（赤字）の項目では、地域改善地区住宅改修資金等貸付事業特別会計を集計している。地域改善地区住宅改修資金等貸付事業特別会計は赤字が続いてきたが、起債の償還が終了することに伴い、令和３年度をもって特別会計を廃止した。</a:t>
          </a:r>
        </a:p>
        <a:p>
          <a:r>
            <a:rPr kumimoji="1" lang="ja-JP" altLang="en-US" sz="1400">
              <a:latin typeface="ＭＳ ゴシック" pitchFamily="49" charset="-128"/>
              <a:ea typeface="ＭＳ ゴシック" pitchFamily="49" charset="-128"/>
            </a:rPr>
            <a:t>　その他会計（黒字）の項目では、東御市湯の丸高原屋内運動施設事業特別会計を集計している。湯の丸高原屋内運動施設に係る起債を繰上償還し、令和５年度をもって特別会計を廃止した。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元利償還金は、令和３年度に湯の丸高原屋内運動施設に係る起債や令和元年東日本台風に係る起債の元金償還が開始となったこと等により増加し、令和４年度以降はほぼ横ばいで推移している。</a:t>
          </a:r>
        </a:p>
        <a:p>
          <a:r>
            <a:rPr kumimoji="1" lang="ja-JP" altLang="en-US" sz="1200">
              <a:latin typeface="ＭＳ ゴシック" pitchFamily="49" charset="-128"/>
              <a:ea typeface="ＭＳ ゴシック" pitchFamily="49" charset="-128"/>
            </a:rPr>
            <a:t>　また、算入公債費等は、事業費補正により基準財政需要額に算入された公債費のうち、資本費平準化債の算入開始による下水道費の減額等により減少傾向にある。</a:t>
          </a:r>
        </a:p>
        <a:p>
          <a:r>
            <a:rPr kumimoji="1" lang="ja-JP" altLang="en-US" sz="1200">
              <a:latin typeface="ＭＳ ゴシック" pitchFamily="49" charset="-128"/>
              <a:ea typeface="ＭＳ ゴシック" pitchFamily="49" charset="-128"/>
            </a:rPr>
            <a:t>　そのため、実質公債費比率の分子は、令和３年度に大きくなり、それ以降はほぼ横ばいで推移している。</a:t>
          </a:r>
        </a:p>
        <a:p>
          <a:r>
            <a:rPr kumimoji="1" lang="ja-JP" altLang="en-US" sz="1200">
              <a:latin typeface="ＭＳ ゴシック" pitchFamily="49" charset="-128"/>
              <a:ea typeface="ＭＳ ゴシック" pitchFamily="49" charset="-128"/>
            </a:rPr>
            <a:t>　今後は、公共施設の長寿命化事業が想定されるため、引き続き借入額が償還額以下となるよう事業の平準化に努める。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のうち地方債現在高については、令和元年度は小中学校空調設備設置事業に係る起債等により増加に転じたが、起債の償還が進んでいることにより減少傾向で推移している。このことにより、令和元年度以降の将来負担比率の分子は減少傾向である。</a:t>
          </a:r>
        </a:p>
        <a:p>
          <a:r>
            <a:rPr kumimoji="1" lang="ja-JP" altLang="en-US" sz="1300">
              <a:latin typeface="ＭＳ ゴシック" pitchFamily="49" charset="-128"/>
              <a:ea typeface="ＭＳ ゴシック" pitchFamily="49" charset="-128"/>
            </a:rPr>
            <a:t>　充当可能財源等のうち基準財政需要額算入見込額については、起債残高の減少に伴い減少傾向である。</a:t>
          </a:r>
        </a:p>
        <a:p>
          <a:r>
            <a:rPr kumimoji="1" lang="ja-JP" altLang="en-US" sz="1300">
              <a:latin typeface="ＭＳ ゴシック" pitchFamily="49" charset="-128"/>
              <a:ea typeface="ＭＳ ゴシック" pitchFamily="49" charset="-128"/>
            </a:rPr>
            <a:t>　今後は、公共施設の長寿命化事業が想定されるため、引き続き借入額が償還額以下となるよう事業の平準化に努める。また、行政改革推進計画に基づき基金取崩額の抑制を図ることで充当可能財源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年度から合併振興基金の取崩しを開始したことや、平成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降増加している公債費に充てるために減債基金の取崩しをしていることにより、基金残高は減少傾向にあったが、令和３年度に新型コロナウイルス感染症対応地方創生臨時交付金等補助金の有効活用や普通交付税の再算定による追加交付などによる決算余剰金を積立てたことにより増加に転じた。令和４年度も引き続き新型コロナウイルス感染症対応地方創生臨時交付金等補助金を有効活用したことなどによる決算余剰金を積立てたことにより基金残高は増加したが、令和５年度に湯の丸高原屋内運動施設関連事業の繰上償還のために取崩しをしたことにより減少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行政改革推進計画に基づき、基金取崩額の抑制を図り、財政調整基金については、標準財政規模の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公共施設の老朽化に伴う更新事業等について、公共施設等総合管理計画に基づき、起債等の特定財源を確保したうえで、なお不足する部分の財源として基金を活用していく。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・地域福祉基金：高齢化社会に備え、福祉活動の促進に要する経費の財源に充てる。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・公共施設等整備基金：公共施設又は設備等の整備に要する経費の財源に充てる。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・人材育成基金：個性豊かな地域づくりのための人材育成事業及び交通、災害遺児等年金に要する経費の財源に充てる。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・学校施設整備基金：学校施設又は設備等の整備に要する経費の財源に充てる。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・地域福祉基金：令和５年度より、社会福祉法人が行う社会福祉施設整備事業への助成のために取崩しを開始したため、減少している。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年度より、巨峰の王国祭り実行委員会補助金等のために取崩しを開始したため、減少している。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・公共施設等整備基金：公共施設の老朽化に伴う更新事業等のために取崩したため、減少している。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・地域福祉基金：社会福祉施設整備事業への助成等に要する経費の財源として活用していく。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・合併振興基金：令和７年度まで、合併後の地域振興施策の推進に要する経費の財源として活用していく。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・公共施設等整備基金：公共施設の老朽化に伴う更新事業等について、公共施設等総合管理計画に基づき、起債等の特定財源を確保したうえで、なお不足する部分の財源とする予定である。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令和３年度は、令和２年度分の災害復旧補助金が交付されたことや新型コロナウイルス感染症対応地方創生臨時交付金等補助金を有効活用したことなどにより、決算余剰金を約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万円積立てたため、基金残高は増加した。令和４年度は、引き続き新型コロナウイルス感染症対応地方創生臨時交付金等補助金を有効活用したことなどにより、決算余剰金を約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万円積立てたため、基金残高は増加した。令和５年度は、前年度実質収支額の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再算定により追加交付された金額のうち、令和３年度の臨時財政対策債を償還するための基金の積立てに要する経費を積立てたことにより、基金残高は増加した。令和４年度は、前年度に繰上償還のため積立てた市有土地の売却分を含めて取崩したため、基金残高は減少した。令和５年度は、湯の丸高原屋内運動施設関連事業の繰上償還のため取崩し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市有土地の売却に応じて積立てを行い、公債費の財源とする。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令和３年度の臨時財政対策債を償還するために積立てた分を、その地方債の償還のため、令和７年度から令和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毎年取崩予定である。基金の取崩しをする際には、基金残高が、令和３年度に発行した臨時財政対策債（後年度に元利償還金に係る基準財政需要額が算入されない分）の未償還額を上回るように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17311259</v>
      </c>
      <c r="BO4" s="371"/>
      <c r="BP4" s="371"/>
      <c r="BQ4" s="371"/>
      <c r="BR4" s="371"/>
      <c r="BS4" s="371"/>
      <c r="BT4" s="371"/>
      <c r="BU4" s="372"/>
      <c r="BV4" s="370">
        <v>16975445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8.1999999999999993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16650681</v>
      </c>
      <c r="BO5" s="408"/>
      <c r="BP5" s="408"/>
      <c r="BQ5" s="408"/>
      <c r="BR5" s="408"/>
      <c r="BS5" s="408"/>
      <c r="BT5" s="408"/>
      <c r="BU5" s="409"/>
      <c r="BV5" s="407">
        <v>16138955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91.9</v>
      </c>
      <c r="CU5" s="405"/>
      <c r="CV5" s="405"/>
      <c r="CW5" s="405"/>
      <c r="CX5" s="405"/>
      <c r="CY5" s="405"/>
      <c r="CZ5" s="405"/>
      <c r="DA5" s="406"/>
      <c r="DB5" s="404">
        <v>92.4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660578</v>
      </c>
      <c r="BO6" s="408"/>
      <c r="BP6" s="408"/>
      <c r="BQ6" s="408"/>
      <c r="BR6" s="408"/>
      <c r="BS6" s="408"/>
      <c r="BT6" s="408"/>
      <c r="BU6" s="409"/>
      <c r="BV6" s="407">
        <v>836490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115743</v>
      </c>
      <c r="BO7" s="408"/>
      <c r="BP7" s="408"/>
      <c r="BQ7" s="408"/>
      <c r="BR7" s="408"/>
      <c r="BS7" s="408"/>
      <c r="BT7" s="408"/>
      <c r="BU7" s="409"/>
      <c r="BV7" s="407">
        <v>79432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9379667</v>
      </c>
      <c r="CU7" s="408"/>
      <c r="CV7" s="408"/>
      <c r="CW7" s="408"/>
      <c r="CX7" s="408"/>
      <c r="CY7" s="408"/>
      <c r="CZ7" s="408"/>
      <c r="DA7" s="409"/>
      <c r="DB7" s="407">
        <v>9235803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544835</v>
      </c>
      <c r="BO8" s="408"/>
      <c r="BP8" s="408"/>
      <c r="BQ8" s="408"/>
      <c r="BR8" s="408"/>
      <c r="BS8" s="408"/>
      <c r="BT8" s="408"/>
      <c r="BU8" s="409"/>
      <c r="BV8" s="407">
        <v>757058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30122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-212223</v>
      </c>
      <c r="BO9" s="408"/>
      <c r="BP9" s="408"/>
      <c r="BQ9" s="408"/>
      <c r="BR9" s="408"/>
      <c r="BS9" s="408"/>
      <c r="BT9" s="408"/>
      <c r="BU9" s="409"/>
      <c r="BV9" s="407">
        <v>50495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15.9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30107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20720</v>
      </c>
      <c r="BO10" s="408"/>
      <c r="BP10" s="408"/>
      <c r="BQ10" s="408"/>
      <c r="BR10" s="408"/>
      <c r="BS10" s="408"/>
      <c r="BT10" s="408"/>
      <c r="BU10" s="409"/>
      <c r="BV10" s="407">
        <v>95335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758076</v>
      </c>
      <c r="BO11" s="408"/>
      <c r="BP11" s="408"/>
      <c r="BQ11" s="408"/>
      <c r="BR11" s="408"/>
      <c r="BS11" s="408"/>
      <c r="BT11" s="408"/>
      <c r="BU11" s="409"/>
      <c r="BV11" s="407">
        <v>49744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29256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110</v>
      </c>
      <c r="AV12" s="440"/>
      <c r="AW12" s="440"/>
      <c r="AX12" s="440"/>
      <c r="AY12" s="441" t="s">
        <v>128</v>
      </c>
      <c r="AZ12" s="442"/>
      <c r="BA12" s="442"/>
      <c r="BB12" s="442"/>
      <c r="BC12" s="442"/>
      <c r="BD12" s="442"/>
      <c r="BE12" s="442"/>
      <c r="BF12" s="442"/>
      <c r="BG12" s="442"/>
      <c r="BH12" s="442"/>
      <c r="BI12" s="442"/>
      <c r="BJ12" s="442"/>
      <c r="BK12" s="442"/>
      <c r="BL12" s="442"/>
      <c r="BM12" s="443"/>
      <c r="BN12" s="407">
        <v>138662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28613</v>
      </c>
      <c r="S13" s="492"/>
      <c r="T13" s="492"/>
      <c r="U13" s="492"/>
      <c r="V13" s="493"/>
      <c r="W13" s="423" t="s">
        <v>131</v>
      </c>
      <c r="X13" s="424"/>
      <c r="Y13" s="424"/>
      <c r="Z13" s="424"/>
      <c r="AA13" s="424"/>
      <c r="AB13" s="414"/>
      <c r="AC13" s="458">
        <v>1550</v>
      </c>
      <c r="AD13" s="459"/>
      <c r="AE13" s="459"/>
      <c r="AF13" s="459"/>
      <c r="AG13" s="501"/>
      <c r="AH13" s="458">
        <v>1835</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427911</v>
      </c>
      <c r="BO13" s="408"/>
      <c r="BP13" s="408"/>
      <c r="BQ13" s="408"/>
      <c r="BR13" s="408"/>
      <c r="BS13" s="408"/>
      <c r="BT13" s="408"/>
      <c r="BU13" s="409"/>
      <c r="BV13" s="407">
        <v>195574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29557</v>
      </c>
      <c r="S14" s="492"/>
      <c r="T14" s="492"/>
      <c r="U14" s="492"/>
      <c r="V14" s="493"/>
      <c r="W14" s="397"/>
      <c r="X14" s="398"/>
      <c r="Y14" s="398"/>
      <c r="Z14" s="398"/>
      <c r="AA14" s="398"/>
      <c r="AB14" s="387"/>
      <c r="AC14" s="494">
        <v>10.7</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24.1</v>
      </c>
      <c r="CU14" s="506"/>
      <c r="CV14" s="506"/>
      <c r="CW14" s="506"/>
      <c r="CX14" s="506"/>
      <c r="CY14" s="506"/>
      <c r="CZ14" s="506"/>
      <c r="DA14" s="507"/>
      <c r="DB14" s="505">
        <v>29.8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28961</v>
      </c>
      <c r="S15" s="492"/>
      <c r="T15" s="492"/>
      <c r="U15" s="492"/>
      <c r="V15" s="493"/>
      <c r="W15" s="423" t="s">
        <v>137</v>
      </c>
      <c r="X15" s="424"/>
      <c r="Y15" s="424"/>
      <c r="Z15" s="424"/>
      <c r="AA15" s="424"/>
      <c r="AB15" s="414"/>
      <c r="AC15" s="458">
        <v>4767</v>
      </c>
      <c r="AD15" s="459"/>
      <c r="AE15" s="459"/>
      <c r="AF15" s="459"/>
      <c r="AG15" s="501"/>
      <c r="AH15" s="458">
        <v>5001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4038114</v>
      </c>
      <c r="BO15" s="371"/>
      <c r="BP15" s="371"/>
      <c r="BQ15" s="371"/>
      <c r="BR15" s="371"/>
      <c r="BS15" s="371"/>
      <c r="BT15" s="371"/>
      <c r="BU15" s="372"/>
      <c r="BV15" s="370">
        <v>3883571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32.799999999999997</v>
      </c>
      <c r="AD16" s="495"/>
      <c r="AE16" s="495"/>
      <c r="AF16" s="495"/>
      <c r="AG16" s="496"/>
      <c r="AH16" s="494">
        <v>32.700000000000003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8283662</v>
      </c>
      <c r="BO16" s="408"/>
      <c r="BP16" s="408"/>
      <c r="BQ16" s="408"/>
      <c r="BR16" s="408"/>
      <c r="BS16" s="408"/>
      <c r="BT16" s="408"/>
      <c r="BU16" s="409"/>
      <c r="BV16" s="407">
        <v>8093039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8211</v>
      </c>
      <c r="AD17" s="459"/>
      <c r="AE17" s="459"/>
      <c r="AF17" s="459"/>
      <c r="AG17" s="501"/>
      <c r="AH17" s="458">
        <v>8449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5075788</v>
      </c>
      <c r="BO17" s="408"/>
      <c r="BP17" s="408"/>
      <c r="BQ17" s="408"/>
      <c r="BR17" s="408"/>
      <c r="BS17" s="408"/>
      <c r="BT17" s="408"/>
      <c r="BU17" s="409"/>
      <c r="BV17" s="407">
        <v>4877931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112.37</v>
      </c>
      <c r="M18" s="531"/>
      <c r="N18" s="531"/>
      <c r="O18" s="531"/>
      <c r="P18" s="531"/>
      <c r="Q18" s="531"/>
      <c r="R18" s="532"/>
      <c r="S18" s="532"/>
      <c r="T18" s="532"/>
      <c r="U18" s="532"/>
      <c r="V18" s="533"/>
      <c r="W18" s="425"/>
      <c r="X18" s="426"/>
      <c r="Y18" s="426"/>
      <c r="Z18" s="426"/>
      <c r="AA18" s="426"/>
      <c r="AB18" s="417"/>
      <c r="AC18" s="534">
        <v>56.5</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8765138</v>
      </c>
      <c r="BO18" s="408"/>
      <c r="BP18" s="408"/>
      <c r="BQ18" s="408"/>
      <c r="BR18" s="408"/>
      <c r="BS18" s="408"/>
      <c r="BT18" s="408"/>
      <c r="BU18" s="409"/>
      <c r="BV18" s="407">
        <v>8809659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12397261</v>
      </c>
      <c r="BO19" s="408"/>
      <c r="BP19" s="408"/>
      <c r="BQ19" s="408"/>
      <c r="BR19" s="408"/>
      <c r="BS19" s="408"/>
      <c r="BT19" s="408"/>
      <c r="BU19" s="409"/>
      <c r="BV19" s="407">
        <v>12037588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11260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16047105</v>
      </c>
      <c r="BO22" s="371"/>
      <c r="BP22" s="371"/>
      <c r="BQ22" s="371"/>
      <c r="BR22" s="371"/>
      <c r="BS22" s="371"/>
      <c r="BT22" s="371"/>
      <c r="BU22" s="372"/>
      <c r="BV22" s="370">
        <v>17958188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6046084</v>
      </c>
      <c r="BO23" s="408"/>
      <c r="BP23" s="408"/>
      <c r="BQ23" s="408"/>
      <c r="BR23" s="408"/>
      <c r="BS23" s="408"/>
      <c r="BT23" s="408"/>
      <c r="BU23" s="409"/>
      <c r="BV23" s="407">
        <v>6627211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8380</v>
      </c>
      <c r="R24" s="459"/>
      <c r="S24" s="459"/>
      <c r="T24" s="459"/>
      <c r="U24" s="459"/>
      <c r="V24" s="501"/>
      <c r="W24" s="553"/>
      <c r="X24" s="554"/>
      <c r="Y24" s="555"/>
      <c r="Z24" s="457" t="s">
        <v>162</v>
      </c>
      <c r="AA24" s="437"/>
      <c r="AB24" s="437"/>
      <c r="AC24" s="437"/>
      <c r="AD24" s="437"/>
      <c r="AE24" s="437"/>
      <c r="AF24" s="437"/>
      <c r="AG24" s="438"/>
      <c r="AH24" s="458">
        <v>257</v>
      </c>
      <c r="AI24" s="459"/>
      <c r="AJ24" s="459"/>
      <c r="AK24" s="459"/>
      <c r="AL24" s="501"/>
      <c r="AM24" s="458">
        <v>775112</v>
      </c>
      <c r="AN24" s="459"/>
      <c r="AO24" s="459"/>
      <c r="AP24" s="459"/>
      <c r="AQ24" s="459"/>
      <c r="AR24" s="501"/>
      <c r="AS24" s="458">
        <v>3016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10602197</v>
      </c>
      <c r="BO24" s="408"/>
      <c r="BP24" s="408"/>
      <c r="BQ24" s="408"/>
      <c r="BR24" s="408"/>
      <c r="BS24" s="408"/>
      <c r="BT24" s="408"/>
      <c r="BU24" s="409"/>
      <c r="BV24" s="407">
        <v>12027093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2049261</v>
      </c>
      <c r="BO25" s="371"/>
      <c r="BP25" s="371"/>
      <c r="BQ25" s="371"/>
      <c r="BR25" s="371"/>
      <c r="BS25" s="371"/>
      <c r="BT25" s="371"/>
      <c r="BU25" s="372"/>
      <c r="BV25" s="370">
        <v>753560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23076</v>
      </c>
      <c r="AN26" s="459"/>
      <c r="AO26" s="459"/>
      <c r="AP26" s="459"/>
      <c r="AQ26" s="459"/>
      <c r="AR26" s="501"/>
      <c r="AS26" s="458">
        <v>2564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2314232</v>
      </c>
      <c r="BO28" s="371"/>
      <c r="BP28" s="371"/>
      <c r="BQ28" s="371"/>
      <c r="BR28" s="371"/>
      <c r="BS28" s="371"/>
      <c r="BT28" s="371"/>
      <c r="BU28" s="372"/>
      <c r="BV28" s="370">
        <v>2054705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15</v>
      </c>
      <c r="M29" s="459"/>
      <c r="N29" s="459"/>
      <c r="O29" s="459"/>
      <c r="P29" s="501"/>
      <c r="Q29" s="458">
        <v>3040</v>
      </c>
      <c r="R29" s="459"/>
      <c r="S29" s="459"/>
      <c r="T29" s="459"/>
      <c r="U29" s="459"/>
      <c r="V29" s="501"/>
      <c r="W29" s="556"/>
      <c r="X29" s="557"/>
      <c r="Y29" s="558"/>
      <c r="Z29" s="457" t="s">
        <v>177</v>
      </c>
      <c r="AA29" s="437"/>
      <c r="AB29" s="437"/>
      <c r="AC29" s="437"/>
      <c r="AD29" s="437"/>
      <c r="AE29" s="437"/>
      <c r="AF29" s="437"/>
      <c r="AG29" s="438"/>
      <c r="AH29" s="458">
        <v>257</v>
      </c>
      <c r="AI29" s="459"/>
      <c r="AJ29" s="459"/>
      <c r="AK29" s="459"/>
      <c r="AL29" s="501"/>
      <c r="AM29" s="458">
        <v>775112</v>
      </c>
      <c r="AN29" s="459"/>
      <c r="AO29" s="459"/>
      <c r="AP29" s="459"/>
      <c r="AQ29" s="459"/>
      <c r="AR29" s="501"/>
      <c r="AS29" s="458">
        <v>3016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305798</v>
      </c>
      <c r="BO29" s="408"/>
      <c r="BP29" s="408"/>
      <c r="BQ29" s="408"/>
      <c r="BR29" s="408"/>
      <c r="BS29" s="408"/>
      <c r="BT29" s="408"/>
      <c r="BU29" s="409"/>
      <c r="BV29" s="407">
        <v>495428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1809616</v>
      </c>
      <c r="BO30" s="527"/>
      <c r="BP30" s="527"/>
      <c r="BQ30" s="527"/>
      <c r="BR30" s="527"/>
      <c r="BS30" s="527"/>
      <c r="BT30" s="527"/>
      <c r="BU30" s="528"/>
      <c r="BV30" s="526">
        <v>2354688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東御市国民健康保険特別会計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東御市水道事業会計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上田地域広域連合（一般会計）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株式会社信州東御市振興公社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東御市介護保険特別会計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東御市下水道事業会計（公共下水道事業会計）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上田地域広域連合（ふるさと基金特別会計）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東御市土地開発公社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東御市後期高齢者医療特別会計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東御市下水道事業会計（特定環境保全公共下水道事業会計）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上田地域広域連合（介護保険特別会計）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公益財団法人身体教育医学研究所</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上田地域広域連合（消防特別会計）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一般社団法人信州とうみ観光協会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川西保健衛生施設組合（一般会計）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株式会社エコパワーとうみ</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川西保健衛生施設組合（公共下水道事業会計）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長野県後期高齢者医療連合（一般会計）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長野県後期高齢者医療連合（後期高齢者医療特別会計）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長野県市町村自治振興組合（一般会計）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佐久水道企業団（水道事業会計）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XTOVvgrP0kFACm27BEFz9MHlyLPL6aFqJo3M8aJfW2jWD1CyfftE9g6sMKm2s80KIUk7V8Ojt/d6yt2oxH0kA==" saltValue="aRP2mvxwti7RUWkNSDJN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4" sqref="AP24:BF2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4198086</v>
      </c>
      <c r="S5" s="613"/>
      <c r="T5" s="613"/>
      <c r="U5" s="613"/>
      <c r="V5" s="613"/>
      <c r="W5" s="613"/>
      <c r="X5" s="613"/>
      <c r="Y5" s="614"/>
      <c r="Z5" s="615">
        <v>24.3</v>
      </c>
      <c r="AA5" s="615"/>
      <c r="AB5" s="615"/>
      <c r="AC5" s="615"/>
      <c r="AD5" s="616">
        <v>3977235</v>
      </c>
      <c r="AE5" s="616"/>
      <c r="AF5" s="616"/>
      <c r="AG5" s="616"/>
      <c r="AH5" s="616"/>
      <c r="AI5" s="616"/>
      <c r="AJ5" s="616"/>
      <c r="AK5" s="616"/>
      <c r="AL5" s="617">
        <v>42</v>
      </c>
      <c r="AM5" s="618"/>
      <c r="AN5" s="618"/>
      <c r="AO5" s="619"/>
      <c r="AP5" s="609" t="s">
        <v>216</v>
      </c>
      <c r="AQ5" s="610"/>
      <c r="AR5" s="610"/>
      <c r="AS5" s="610"/>
      <c r="AT5" s="610"/>
      <c r="AU5" s="610"/>
      <c r="AV5" s="610"/>
      <c r="AW5" s="610"/>
      <c r="AX5" s="610"/>
      <c r="AY5" s="610"/>
      <c r="AZ5" s="610"/>
      <c r="BA5" s="610"/>
      <c r="BB5" s="610"/>
      <c r="BC5" s="610"/>
      <c r="BD5" s="610"/>
      <c r="BE5" s="610"/>
      <c r="BF5" s="611"/>
      <c r="BG5" s="623">
        <v>3974146</v>
      </c>
      <c r="BH5" s="624"/>
      <c r="BI5" s="624"/>
      <c r="BJ5" s="624"/>
      <c r="BK5" s="624"/>
      <c r="BL5" s="624"/>
      <c r="BM5" s="624"/>
      <c r="BN5" s="625"/>
      <c r="BO5" s="626">
        <v>94.7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180348</v>
      </c>
      <c r="S6" s="624"/>
      <c r="T6" s="624"/>
      <c r="U6" s="624"/>
      <c r="V6" s="624"/>
      <c r="W6" s="624"/>
      <c r="X6" s="624"/>
      <c r="Y6" s="625"/>
      <c r="Z6" s="626">
        <v>1</v>
      </c>
      <c r="AA6" s="626"/>
      <c r="AB6" s="626"/>
      <c r="AC6" s="626"/>
      <c r="AD6" s="627">
        <v>180348</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3974146</v>
      </c>
      <c r="BH6" s="624"/>
      <c r="BI6" s="624"/>
      <c r="BJ6" s="624"/>
      <c r="BK6" s="624"/>
      <c r="BL6" s="624"/>
      <c r="BM6" s="624"/>
      <c r="BN6" s="625"/>
      <c r="BO6" s="626">
        <v>94.7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136901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136901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1094</v>
      </c>
      <c r="S7" s="624"/>
      <c r="T7" s="624"/>
      <c r="U7" s="624"/>
      <c r="V7" s="624"/>
      <c r="W7" s="624"/>
      <c r="X7" s="624"/>
      <c r="Y7" s="625"/>
      <c r="Z7" s="626">
        <v>0</v>
      </c>
      <c r="AA7" s="626"/>
      <c r="AB7" s="626"/>
      <c r="AC7" s="626"/>
      <c r="AD7" s="627">
        <v>1094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1675644</v>
      </c>
      <c r="BH7" s="624"/>
      <c r="BI7" s="624"/>
      <c r="BJ7" s="624"/>
      <c r="BK7" s="624"/>
      <c r="BL7" s="624"/>
      <c r="BM7" s="624"/>
      <c r="BN7" s="625"/>
      <c r="BO7" s="626">
        <v>39.9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2397519</v>
      </c>
      <c r="CS7" s="624"/>
      <c r="CT7" s="624"/>
      <c r="CU7" s="624"/>
      <c r="CV7" s="624"/>
      <c r="CW7" s="624"/>
      <c r="CX7" s="624"/>
      <c r="CY7" s="625"/>
      <c r="CZ7" s="626">
        <v>14.4</v>
      </c>
      <c r="DA7" s="626"/>
      <c r="DB7" s="626"/>
      <c r="DC7" s="626"/>
      <c r="DD7" s="632">
        <v>73526</v>
      </c>
      <c r="DE7" s="624"/>
      <c r="DF7" s="624"/>
      <c r="DG7" s="624"/>
      <c r="DH7" s="624"/>
      <c r="DI7" s="624"/>
      <c r="DJ7" s="624"/>
      <c r="DK7" s="624"/>
      <c r="DL7" s="624"/>
      <c r="DM7" s="624"/>
      <c r="DN7" s="624"/>
      <c r="DO7" s="624"/>
      <c r="DP7" s="625"/>
      <c r="DQ7" s="632">
        <v>2070501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20072</v>
      </c>
      <c r="S8" s="624"/>
      <c r="T8" s="624"/>
      <c r="U8" s="624"/>
      <c r="V8" s="624"/>
      <c r="W8" s="624"/>
      <c r="X8" s="624"/>
      <c r="Y8" s="625"/>
      <c r="Z8" s="626">
        <v>0.1</v>
      </c>
      <c r="AA8" s="626"/>
      <c r="AB8" s="626"/>
      <c r="AC8" s="626"/>
      <c r="AD8" s="627">
        <v>20072</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56575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5382838</v>
      </c>
      <c r="CS8" s="624"/>
      <c r="CT8" s="624"/>
      <c r="CU8" s="624"/>
      <c r="CV8" s="624"/>
      <c r="CW8" s="624"/>
      <c r="CX8" s="624"/>
      <c r="CY8" s="625"/>
      <c r="CZ8" s="626">
        <v>32.299999999999997</v>
      </c>
      <c r="DA8" s="626"/>
      <c r="DB8" s="626"/>
      <c r="DC8" s="626"/>
      <c r="DD8" s="632">
        <v>261272</v>
      </c>
      <c r="DE8" s="624"/>
      <c r="DF8" s="624"/>
      <c r="DG8" s="624"/>
      <c r="DH8" s="624"/>
      <c r="DI8" s="624"/>
      <c r="DJ8" s="624"/>
      <c r="DK8" s="624"/>
      <c r="DL8" s="624"/>
      <c r="DM8" s="624"/>
      <c r="DN8" s="624"/>
      <c r="DO8" s="624"/>
      <c r="DP8" s="625"/>
      <c r="DQ8" s="632">
        <v>3161769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19992</v>
      </c>
      <c r="S9" s="624"/>
      <c r="T9" s="624"/>
      <c r="U9" s="624"/>
      <c r="V9" s="624"/>
      <c r="W9" s="624"/>
      <c r="X9" s="624"/>
      <c r="Y9" s="625"/>
      <c r="Z9" s="626">
        <v>0.1</v>
      </c>
      <c r="AA9" s="626"/>
      <c r="AB9" s="626"/>
      <c r="AC9" s="626"/>
      <c r="AD9" s="627">
        <v>19992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1377168</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1367895</v>
      </c>
      <c r="CS9" s="624"/>
      <c r="CT9" s="624"/>
      <c r="CU9" s="624"/>
      <c r="CV9" s="624"/>
      <c r="CW9" s="624"/>
      <c r="CX9" s="624"/>
      <c r="CY9" s="625"/>
      <c r="CZ9" s="626">
        <v>8.1999999999999993</v>
      </c>
      <c r="DA9" s="626"/>
      <c r="DB9" s="626"/>
      <c r="DC9" s="626"/>
      <c r="DD9" s="632">
        <v>9888</v>
      </c>
      <c r="DE9" s="624"/>
      <c r="DF9" s="624"/>
      <c r="DG9" s="624"/>
      <c r="DH9" s="624"/>
      <c r="DI9" s="624"/>
      <c r="DJ9" s="624"/>
      <c r="DK9" s="624"/>
      <c r="DL9" s="624"/>
      <c r="DM9" s="624"/>
      <c r="DN9" s="624"/>
      <c r="DO9" s="624"/>
      <c r="DP9" s="625"/>
      <c r="DQ9" s="632">
        <v>1154014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94041</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783216</v>
      </c>
      <c r="S11" s="624"/>
      <c r="T11" s="624"/>
      <c r="U11" s="624"/>
      <c r="V11" s="624"/>
      <c r="W11" s="624"/>
      <c r="X11" s="624"/>
      <c r="Y11" s="625"/>
      <c r="Z11" s="628">
        <v>4.5</v>
      </c>
      <c r="AA11" s="629"/>
      <c r="AB11" s="629"/>
      <c r="AC11" s="635"/>
      <c r="AD11" s="632">
        <v>783216</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147860</v>
      </c>
      <c r="BH11" s="624"/>
      <c r="BI11" s="624"/>
      <c r="BJ11" s="624"/>
      <c r="BK11" s="624"/>
      <c r="BL11" s="624"/>
      <c r="BM11" s="624"/>
      <c r="BN11" s="625"/>
      <c r="BO11" s="626">
        <v>3.5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832156</v>
      </c>
      <c r="CS11" s="624"/>
      <c r="CT11" s="624"/>
      <c r="CU11" s="624"/>
      <c r="CV11" s="624"/>
      <c r="CW11" s="624"/>
      <c r="CX11" s="624"/>
      <c r="CY11" s="625"/>
      <c r="CZ11" s="626">
        <v>5</v>
      </c>
      <c r="DA11" s="626"/>
      <c r="DB11" s="626"/>
      <c r="DC11" s="626"/>
      <c r="DD11" s="632">
        <v>287304</v>
      </c>
      <c r="DE11" s="624"/>
      <c r="DF11" s="624"/>
      <c r="DG11" s="624"/>
      <c r="DH11" s="624"/>
      <c r="DI11" s="624"/>
      <c r="DJ11" s="624"/>
      <c r="DK11" s="624"/>
      <c r="DL11" s="624"/>
      <c r="DM11" s="624"/>
      <c r="DN11" s="624"/>
      <c r="DO11" s="624"/>
      <c r="DP11" s="625"/>
      <c r="DQ11" s="632">
        <v>350266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9798</v>
      </c>
      <c r="S12" s="624"/>
      <c r="T12" s="624"/>
      <c r="U12" s="624"/>
      <c r="V12" s="624"/>
      <c r="W12" s="624"/>
      <c r="X12" s="624"/>
      <c r="Y12" s="625"/>
      <c r="Z12" s="626">
        <v>0.1</v>
      </c>
      <c r="AA12" s="626"/>
      <c r="AB12" s="626"/>
      <c r="AC12" s="626"/>
      <c r="AD12" s="627">
        <v>9798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1955959</v>
      </c>
      <c r="BH12" s="624"/>
      <c r="BI12" s="624"/>
      <c r="BJ12" s="624"/>
      <c r="BK12" s="624"/>
      <c r="BL12" s="624"/>
      <c r="BM12" s="624"/>
      <c r="BN12" s="625"/>
      <c r="BO12" s="626">
        <v>46.6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791422</v>
      </c>
      <c r="CS12" s="624"/>
      <c r="CT12" s="624"/>
      <c r="CU12" s="624"/>
      <c r="CV12" s="624"/>
      <c r="CW12" s="624"/>
      <c r="CX12" s="624"/>
      <c r="CY12" s="625"/>
      <c r="CZ12" s="626">
        <v>4.8</v>
      </c>
      <c r="DA12" s="626"/>
      <c r="DB12" s="626"/>
      <c r="DC12" s="626"/>
      <c r="DD12" s="632">
        <v>135809</v>
      </c>
      <c r="DE12" s="624"/>
      <c r="DF12" s="624"/>
      <c r="DG12" s="624"/>
      <c r="DH12" s="624"/>
      <c r="DI12" s="624"/>
      <c r="DJ12" s="624"/>
      <c r="DK12" s="624"/>
      <c r="DL12" s="624"/>
      <c r="DM12" s="624"/>
      <c r="DN12" s="624"/>
      <c r="DO12" s="624"/>
      <c r="DP12" s="625"/>
      <c r="DQ12" s="632">
        <v>365764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1937735</v>
      </c>
      <c r="BH13" s="624"/>
      <c r="BI13" s="624"/>
      <c r="BJ13" s="624"/>
      <c r="BK13" s="624"/>
      <c r="BL13" s="624"/>
      <c r="BM13" s="624"/>
      <c r="BN13" s="625"/>
      <c r="BO13" s="626">
        <v>46.2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1448926</v>
      </c>
      <c r="CS13" s="624"/>
      <c r="CT13" s="624"/>
      <c r="CU13" s="624"/>
      <c r="CV13" s="624"/>
      <c r="CW13" s="624"/>
      <c r="CX13" s="624"/>
      <c r="CY13" s="625"/>
      <c r="CZ13" s="626">
        <v>8.6999999999999993</v>
      </c>
      <c r="DA13" s="626"/>
      <c r="DB13" s="626"/>
      <c r="DC13" s="626"/>
      <c r="DD13" s="632">
        <v>315699</v>
      </c>
      <c r="DE13" s="624"/>
      <c r="DF13" s="624"/>
      <c r="DG13" s="624"/>
      <c r="DH13" s="624"/>
      <c r="DI13" s="624"/>
      <c r="DJ13" s="624"/>
      <c r="DK13" s="624"/>
      <c r="DL13" s="624"/>
      <c r="DM13" s="624"/>
      <c r="DN13" s="624"/>
      <c r="DO13" s="624"/>
      <c r="DP13" s="625"/>
      <c r="DQ13" s="632">
        <v>1074594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385</v>
      </c>
      <c r="S14" s="624"/>
      <c r="T14" s="624"/>
      <c r="U14" s="624"/>
      <c r="V14" s="624"/>
      <c r="W14" s="624"/>
      <c r="X14" s="624"/>
      <c r="Y14" s="625"/>
      <c r="Z14" s="626">
        <v>0</v>
      </c>
      <c r="AA14" s="626"/>
      <c r="AB14" s="626"/>
      <c r="AC14" s="626"/>
      <c r="AD14" s="627">
        <v>385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141151</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560010</v>
      </c>
      <c r="CS14" s="624"/>
      <c r="CT14" s="624"/>
      <c r="CU14" s="624"/>
      <c r="CV14" s="624"/>
      <c r="CW14" s="624"/>
      <c r="CX14" s="624"/>
      <c r="CY14" s="625"/>
      <c r="CZ14" s="626">
        <v>3.4</v>
      </c>
      <c r="DA14" s="626"/>
      <c r="DB14" s="626"/>
      <c r="DC14" s="626"/>
      <c r="DD14" s="632">
        <v>10395</v>
      </c>
      <c r="DE14" s="624"/>
      <c r="DF14" s="624"/>
      <c r="DG14" s="624"/>
      <c r="DH14" s="624"/>
      <c r="DI14" s="624"/>
      <c r="DJ14" s="624"/>
      <c r="DK14" s="624"/>
      <c r="DL14" s="624"/>
      <c r="DM14" s="624"/>
      <c r="DN14" s="624"/>
      <c r="DO14" s="624"/>
      <c r="DP14" s="625"/>
      <c r="DQ14" s="632">
        <v>528585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201392</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1112739</v>
      </c>
      <c r="CS15" s="624"/>
      <c r="CT15" s="624"/>
      <c r="CU15" s="624"/>
      <c r="CV15" s="624"/>
      <c r="CW15" s="624"/>
      <c r="CX15" s="624"/>
      <c r="CY15" s="625"/>
      <c r="CZ15" s="626">
        <v>6.7</v>
      </c>
      <c r="DA15" s="626"/>
      <c r="DB15" s="626"/>
      <c r="DC15" s="626"/>
      <c r="DD15" s="632">
        <v>134934</v>
      </c>
      <c r="DE15" s="624"/>
      <c r="DF15" s="624"/>
      <c r="DG15" s="624"/>
      <c r="DH15" s="624"/>
      <c r="DI15" s="624"/>
      <c r="DJ15" s="624"/>
      <c r="DK15" s="624"/>
      <c r="DL15" s="624"/>
      <c r="DM15" s="624"/>
      <c r="DN15" s="624"/>
      <c r="DO15" s="624"/>
      <c r="DP15" s="625"/>
      <c r="DQ15" s="632">
        <v>878123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14981</v>
      </c>
      <c r="S16" s="624"/>
      <c r="T16" s="624"/>
      <c r="U16" s="624"/>
      <c r="V16" s="624"/>
      <c r="W16" s="624"/>
      <c r="X16" s="624"/>
      <c r="Y16" s="625"/>
      <c r="Z16" s="626">
        <v>0.1</v>
      </c>
      <c r="AA16" s="626"/>
      <c r="AB16" s="626"/>
      <c r="AC16" s="626"/>
      <c r="AD16" s="627">
        <v>14981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31283</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17383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68110</v>
      </c>
      <c r="S17" s="624"/>
      <c r="T17" s="624"/>
      <c r="U17" s="624"/>
      <c r="V17" s="624"/>
      <c r="W17" s="624"/>
      <c r="X17" s="624"/>
      <c r="Y17" s="625"/>
      <c r="Z17" s="626">
        <v>0.4</v>
      </c>
      <c r="AA17" s="626"/>
      <c r="AB17" s="626"/>
      <c r="AC17" s="626"/>
      <c r="AD17" s="627">
        <v>68110</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2588992</v>
      </c>
      <c r="CS17" s="624"/>
      <c r="CT17" s="624"/>
      <c r="CU17" s="624"/>
      <c r="CV17" s="624"/>
      <c r="CW17" s="624"/>
      <c r="CX17" s="624"/>
      <c r="CY17" s="625"/>
      <c r="CZ17" s="626">
        <v>15.5</v>
      </c>
      <c r="DA17" s="626"/>
      <c r="DB17" s="626"/>
      <c r="DC17" s="626"/>
      <c r="DD17" s="632" t="s">
        <v>122</v>
      </c>
      <c r="DE17" s="624"/>
      <c r="DF17" s="624"/>
      <c r="DG17" s="624"/>
      <c r="DH17" s="624"/>
      <c r="DI17" s="624"/>
      <c r="DJ17" s="624"/>
      <c r="DK17" s="624"/>
      <c r="DL17" s="624"/>
      <c r="DM17" s="624"/>
      <c r="DN17" s="624"/>
      <c r="DO17" s="624"/>
      <c r="DP17" s="625"/>
      <c r="DQ17" s="632">
        <v>1998783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48651</v>
      </c>
      <c r="S18" s="624"/>
      <c r="T18" s="624"/>
      <c r="U18" s="624"/>
      <c r="V18" s="624"/>
      <c r="W18" s="624"/>
      <c r="X18" s="624"/>
      <c r="Y18" s="625"/>
      <c r="Z18" s="626">
        <v>0.3</v>
      </c>
      <c r="AA18" s="626"/>
      <c r="AB18" s="626"/>
      <c r="AC18" s="626"/>
      <c r="AD18" s="627">
        <v>48651</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31753</v>
      </c>
      <c r="S19" s="624"/>
      <c r="T19" s="624"/>
      <c r="U19" s="624"/>
      <c r="V19" s="624"/>
      <c r="W19" s="624"/>
      <c r="X19" s="624"/>
      <c r="Y19" s="625"/>
      <c r="Z19" s="626">
        <v>0.2</v>
      </c>
      <c r="AA19" s="626"/>
      <c r="AB19" s="626"/>
      <c r="AC19" s="626"/>
      <c r="AD19" s="627">
        <v>31753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223940</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16898</v>
      </c>
      <c r="S20" s="624"/>
      <c r="T20" s="624"/>
      <c r="U20" s="624"/>
      <c r="V20" s="624"/>
      <c r="W20" s="624"/>
      <c r="X20" s="624"/>
      <c r="Y20" s="625"/>
      <c r="Z20" s="626">
        <v>0.1</v>
      </c>
      <c r="AA20" s="626"/>
      <c r="AB20" s="626"/>
      <c r="AC20" s="626"/>
      <c r="AD20" s="627">
        <v>16898</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223940</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16650681</v>
      </c>
      <c r="CS20" s="624"/>
      <c r="CT20" s="624"/>
      <c r="CU20" s="624"/>
      <c r="CV20" s="624"/>
      <c r="CW20" s="624"/>
      <c r="CX20" s="624"/>
      <c r="CY20" s="625"/>
      <c r="CZ20" s="626">
        <v>100</v>
      </c>
      <c r="DA20" s="626"/>
      <c r="DB20" s="626"/>
      <c r="DC20" s="626"/>
      <c r="DD20" s="632">
        <v>1228827</v>
      </c>
      <c r="DE20" s="624"/>
      <c r="DF20" s="624"/>
      <c r="DG20" s="624"/>
      <c r="DH20" s="624"/>
      <c r="DI20" s="624"/>
      <c r="DJ20" s="624"/>
      <c r="DK20" s="624"/>
      <c r="DL20" s="624"/>
      <c r="DM20" s="624"/>
      <c r="DN20" s="624"/>
      <c r="DO20" s="624"/>
      <c r="DP20" s="625"/>
      <c r="DQ20" s="632">
        <v>11736683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4850069</v>
      </c>
      <c r="S21" s="624"/>
      <c r="T21" s="624"/>
      <c r="U21" s="624"/>
      <c r="V21" s="624"/>
      <c r="W21" s="624"/>
      <c r="X21" s="624"/>
      <c r="Y21" s="625"/>
      <c r="Z21" s="626">
        <v>28</v>
      </c>
      <c r="AA21" s="626"/>
      <c r="AB21" s="626"/>
      <c r="AC21" s="626"/>
      <c r="AD21" s="627">
        <v>4240482</v>
      </c>
      <c r="AE21" s="627"/>
      <c r="AF21" s="627"/>
      <c r="AG21" s="627"/>
      <c r="AH21" s="627"/>
      <c r="AI21" s="627"/>
      <c r="AJ21" s="627"/>
      <c r="AK21" s="627"/>
      <c r="AL21" s="628">
        <v>44.7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3089</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4240482</v>
      </c>
      <c r="S22" s="624"/>
      <c r="T22" s="624"/>
      <c r="U22" s="624"/>
      <c r="V22" s="624"/>
      <c r="W22" s="624"/>
      <c r="X22" s="624"/>
      <c r="Y22" s="625"/>
      <c r="Z22" s="626">
        <v>24.5</v>
      </c>
      <c r="AA22" s="626"/>
      <c r="AB22" s="626"/>
      <c r="AC22" s="626"/>
      <c r="AD22" s="627">
        <v>4240482</v>
      </c>
      <c r="AE22" s="627"/>
      <c r="AF22" s="627"/>
      <c r="AG22" s="627"/>
      <c r="AH22" s="627"/>
      <c r="AI22" s="627"/>
      <c r="AJ22" s="627"/>
      <c r="AK22" s="627"/>
      <c r="AL22" s="628">
        <v>44.7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609568</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220851</v>
      </c>
      <c r="BH23" s="624"/>
      <c r="BI23" s="624"/>
      <c r="BJ23" s="624"/>
      <c r="BK23" s="624"/>
      <c r="BL23" s="624"/>
      <c r="BM23" s="624"/>
      <c r="BN23" s="625"/>
      <c r="BO23" s="626">
        <v>5.3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8357550</v>
      </c>
      <c r="CS24" s="613"/>
      <c r="CT24" s="613"/>
      <c r="CU24" s="613"/>
      <c r="CV24" s="613"/>
      <c r="CW24" s="613"/>
      <c r="CX24" s="613"/>
      <c r="CY24" s="614"/>
      <c r="CZ24" s="617">
        <v>50.2</v>
      </c>
      <c r="DA24" s="618"/>
      <c r="DB24" s="618"/>
      <c r="DC24" s="634"/>
      <c r="DD24" s="655">
        <v>5955536</v>
      </c>
      <c r="DE24" s="613"/>
      <c r="DF24" s="613"/>
      <c r="DG24" s="613"/>
      <c r="DH24" s="613"/>
      <c r="DI24" s="613"/>
      <c r="DJ24" s="613"/>
      <c r="DK24" s="614"/>
      <c r="DL24" s="655">
        <v>4986519</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10194802</v>
      </c>
      <c r="S25" s="624"/>
      <c r="T25" s="624"/>
      <c r="U25" s="624"/>
      <c r="V25" s="624"/>
      <c r="W25" s="624"/>
      <c r="X25" s="624"/>
      <c r="Y25" s="625"/>
      <c r="Z25" s="626">
        <v>58.9</v>
      </c>
      <c r="AA25" s="626"/>
      <c r="AB25" s="626"/>
      <c r="AC25" s="626"/>
      <c r="AD25" s="627">
        <v>9364364</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3082143</v>
      </c>
      <c r="CS25" s="644"/>
      <c r="CT25" s="644"/>
      <c r="CU25" s="644"/>
      <c r="CV25" s="644"/>
      <c r="CW25" s="644"/>
      <c r="CX25" s="644"/>
      <c r="CY25" s="645"/>
      <c r="CZ25" s="628">
        <v>18.5</v>
      </c>
      <c r="DA25" s="656"/>
      <c r="DB25" s="656"/>
      <c r="DC25" s="658"/>
      <c r="DD25" s="632">
        <v>2847004</v>
      </c>
      <c r="DE25" s="644"/>
      <c r="DF25" s="644"/>
      <c r="DG25" s="644"/>
      <c r="DH25" s="644"/>
      <c r="DI25" s="644"/>
      <c r="DJ25" s="644"/>
      <c r="DK25" s="645"/>
      <c r="DL25" s="632">
        <v>2500951</v>
      </c>
      <c r="DM25" s="644"/>
      <c r="DN25" s="644"/>
      <c r="DO25" s="644"/>
      <c r="DP25" s="644"/>
      <c r="DQ25" s="644"/>
      <c r="DR25" s="644"/>
      <c r="DS25" s="644"/>
      <c r="DT25" s="644"/>
      <c r="DU25" s="644"/>
      <c r="DV25" s="645"/>
      <c r="DW25" s="628">
        <v>26.2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2697</v>
      </c>
      <c r="S26" s="624"/>
      <c r="T26" s="624"/>
      <c r="U26" s="624"/>
      <c r="V26" s="624"/>
      <c r="W26" s="624"/>
      <c r="X26" s="624"/>
      <c r="Y26" s="625"/>
      <c r="Z26" s="626">
        <v>0</v>
      </c>
      <c r="AA26" s="626"/>
      <c r="AB26" s="626"/>
      <c r="AC26" s="626"/>
      <c r="AD26" s="627">
        <v>2697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1417779</v>
      </c>
      <c r="CS26" s="624"/>
      <c r="CT26" s="624"/>
      <c r="CU26" s="624"/>
      <c r="CV26" s="624"/>
      <c r="CW26" s="624"/>
      <c r="CX26" s="624"/>
      <c r="CY26" s="625"/>
      <c r="CZ26" s="628">
        <v>8.5</v>
      </c>
      <c r="DA26" s="656"/>
      <c r="DB26" s="656"/>
      <c r="DC26" s="658"/>
      <c r="DD26" s="632">
        <v>1296682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38437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4198086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2686415</v>
      </c>
      <c r="CS27" s="644"/>
      <c r="CT27" s="644"/>
      <c r="CU27" s="644"/>
      <c r="CV27" s="644"/>
      <c r="CW27" s="644"/>
      <c r="CX27" s="644"/>
      <c r="CY27" s="645"/>
      <c r="CZ27" s="628">
        <v>16.100000000000001</v>
      </c>
      <c r="DA27" s="656"/>
      <c r="DB27" s="656"/>
      <c r="DC27" s="658"/>
      <c r="DD27" s="632">
        <v>1109749</v>
      </c>
      <c r="DE27" s="644"/>
      <c r="DF27" s="644"/>
      <c r="DG27" s="644"/>
      <c r="DH27" s="644"/>
      <c r="DI27" s="644"/>
      <c r="DJ27" s="644"/>
      <c r="DK27" s="645"/>
      <c r="DL27" s="632">
        <v>740942</v>
      </c>
      <c r="DM27" s="644"/>
      <c r="DN27" s="644"/>
      <c r="DO27" s="644"/>
      <c r="DP27" s="644"/>
      <c r="DQ27" s="644"/>
      <c r="DR27" s="644"/>
      <c r="DS27" s="644"/>
      <c r="DT27" s="644"/>
      <c r="DU27" s="644"/>
      <c r="DV27" s="645"/>
      <c r="DW27" s="628">
        <v>7.8</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142190</v>
      </c>
      <c r="S28" s="624"/>
      <c r="T28" s="624"/>
      <c r="U28" s="624"/>
      <c r="V28" s="624"/>
      <c r="W28" s="624"/>
      <c r="X28" s="624"/>
      <c r="Y28" s="625"/>
      <c r="Z28" s="626">
        <v>0.8</v>
      </c>
      <c r="AA28" s="626"/>
      <c r="AB28" s="626"/>
      <c r="AC28" s="626"/>
      <c r="AD28" s="627">
        <v>22630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2588992</v>
      </c>
      <c r="CS28" s="624"/>
      <c r="CT28" s="624"/>
      <c r="CU28" s="624"/>
      <c r="CV28" s="624"/>
      <c r="CW28" s="624"/>
      <c r="CX28" s="624"/>
      <c r="CY28" s="625"/>
      <c r="CZ28" s="628">
        <v>15.5</v>
      </c>
      <c r="DA28" s="656"/>
      <c r="DB28" s="656"/>
      <c r="DC28" s="658"/>
      <c r="DD28" s="632">
        <v>1998783</v>
      </c>
      <c r="DE28" s="624"/>
      <c r="DF28" s="624"/>
      <c r="DG28" s="624"/>
      <c r="DH28" s="624"/>
      <c r="DI28" s="624"/>
      <c r="DJ28" s="624"/>
      <c r="DK28" s="625"/>
      <c r="DL28" s="632">
        <v>1744626</v>
      </c>
      <c r="DM28" s="624"/>
      <c r="DN28" s="624"/>
      <c r="DO28" s="624"/>
      <c r="DP28" s="624"/>
      <c r="DQ28" s="624"/>
      <c r="DR28" s="624"/>
      <c r="DS28" s="624"/>
      <c r="DT28" s="624"/>
      <c r="DU28" s="624"/>
      <c r="DV28" s="625"/>
      <c r="DW28" s="628">
        <v>18.3</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72601</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2588986</v>
      </c>
      <c r="CS29" s="644"/>
      <c r="CT29" s="644"/>
      <c r="CU29" s="644"/>
      <c r="CV29" s="644"/>
      <c r="CW29" s="644"/>
      <c r="CX29" s="644"/>
      <c r="CY29" s="645"/>
      <c r="CZ29" s="628">
        <v>15.5</v>
      </c>
      <c r="DA29" s="656"/>
      <c r="DB29" s="656"/>
      <c r="DC29" s="658"/>
      <c r="DD29" s="632">
        <v>1998777</v>
      </c>
      <c r="DE29" s="644"/>
      <c r="DF29" s="644"/>
      <c r="DG29" s="644"/>
      <c r="DH29" s="644"/>
      <c r="DI29" s="644"/>
      <c r="DJ29" s="644"/>
      <c r="DK29" s="645"/>
      <c r="DL29" s="632">
        <v>1744620</v>
      </c>
      <c r="DM29" s="644"/>
      <c r="DN29" s="644"/>
      <c r="DO29" s="644"/>
      <c r="DP29" s="644"/>
      <c r="DQ29" s="644"/>
      <c r="DR29" s="644"/>
      <c r="DS29" s="644"/>
      <c r="DT29" s="644"/>
      <c r="DU29" s="644"/>
      <c r="DV29" s="645"/>
      <c r="DW29" s="628">
        <v>18.3</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2261359</v>
      </c>
      <c r="S30" s="624"/>
      <c r="T30" s="624"/>
      <c r="U30" s="624"/>
      <c r="V30" s="624"/>
      <c r="W30" s="624"/>
      <c r="X30" s="624"/>
      <c r="Y30" s="625"/>
      <c r="Z30" s="626">
        <v>13.1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2536080</v>
      </c>
      <c r="CS30" s="624"/>
      <c r="CT30" s="624"/>
      <c r="CU30" s="624"/>
      <c r="CV30" s="624"/>
      <c r="CW30" s="624"/>
      <c r="CX30" s="624"/>
      <c r="CY30" s="625"/>
      <c r="CZ30" s="628">
        <v>15.2</v>
      </c>
      <c r="DA30" s="656"/>
      <c r="DB30" s="656"/>
      <c r="DC30" s="658"/>
      <c r="DD30" s="632">
        <v>1946192</v>
      </c>
      <c r="DE30" s="624"/>
      <c r="DF30" s="624"/>
      <c r="DG30" s="624"/>
      <c r="DH30" s="624"/>
      <c r="DI30" s="624"/>
      <c r="DJ30" s="624"/>
      <c r="DK30" s="625"/>
      <c r="DL30" s="632">
        <v>1692808</v>
      </c>
      <c r="DM30" s="624"/>
      <c r="DN30" s="624"/>
      <c r="DO30" s="624"/>
      <c r="DP30" s="624"/>
      <c r="DQ30" s="624"/>
      <c r="DR30" s="624"/>
      <c r="DS30" s="624"/>
      <c r="DT30" s="624"/>
      <c r="DU30" s="624"/>
      <c r="DV30" s="625"/>
      <c r="DW30" s="628">
        <v>17.7</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97.7</v>
      </c>
      <c r="BN31" s="667"/>
      <c r="BO31" s="667"/>
      <c r="BP31" s="667"/>
      <c r="BQ31" s="668"/>
      <c r="BR31" s="670">
        <v>99.2</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52906</v>
      </c>
      <c r="CS31" s="644"/>
      <c r="CT31" s="644"/>
      <c r="CU31" s="644"/>
      <c r="CV31" s="644"/>
      <c r="CW31" s="644"/>
      <c r="CX31" s="644"/>
      <c r="CY31" s="645"/>
      <c r="CZ31" s="628">
        <v>0.3</v>
      </c>
      <c r="DA31" s="656"/>
      <c r="DB31" s="656"/>
      <c r="DC31" s="658"/>
      <c r="DD31" s="632">
        <v>52585</v>
      </c>
      <c r="DE31" s="644"/>
      <c r="DF31" s="644"/>
      <c r="DG31" s="644"/>
      <c r="DH31" s="644"/>
      <c r="DI31" s="644"/>
      <c r="DJ31" s="644"/>
      <c r="DK31" s="645"/>
      <c r="DL31" s="632">
        <v>51812</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958691</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98.4</v>
      </c>
      <c r="BN32" s="644"/>
      <c r="BO32" s="644"/>
      <c r="BP32" s="644"/>
      <c r="BQ32" s="669"/>
      <c r="BR32" s="680">
        <v>99.2</v>
      </c>
      <c r="BS32" s="644"/>
      <c r="BT32" s="644"/>
      <c r="BU32" s="644"/>
      <c r="BV32" s="644"/>
      <c r="BW32" s="644"/>
      <c r="BX32" s="629">
        <v>98.2</v>
      </c>
      <c r="BY32" s="644"/>
      <c r="BZ32" s="644"/>
      <c r="CA32" s="644"/>
      <c r="CB32" s="669"/>
      <c r="CD32" s="665"/>
      <c r="CE32" s="666"/>
      <c r="CF32" s="620" t="s">
        <v>304</v>
      </c>
      <c r="CG32" s="621"/>
      <c r="CH32" s="621"/>
      <c r="CI32" s="621"/>
      <c r="CJ32" s="621"/>
      <c r="CK32" s="621"/>
      <c r="CL32" s="621"/>
      <c r="CM32" s="621"/>
      <c r="CN32" s="621"/>
      <c r="CO32" s="621"/>
      <c r="CP32" s="621"/>
      <c r="CQ32" s="622"/>
      <c r="CR32" s="623">
        <v>6</v>
      </c>
      <c r="CS32" s="624"/>
      <c r="CT32" s="624"/>
      <c r="CU32" s="624"/>
      <c r="CV32" s="624"/>
      <c r="CW32" s="624"/>
      <c r="CX32" s="624"/>
      <c r="CY32" s="625"/>
      <c r="CZ32" s="628">
        <v>0</v>
      </c>
      <c r="DA32" s="656"/>
      <c r="DB32" s="656"/>
      <c r="DC32" s="658"/>
      <c r="DD32" s="632">
        <v>6</v>
      </c>
      <c r="DE32" s="624"/>
      <c r="DF32" s="624"/>
      <c r="DG32" s="624"/>
      <c r="DH32" s="624"/>
      <c r="DI32" s="624"/>
      <c r="DJ32" s="624"/>
      <c r="DK32" s="625"/>
      <c r="DL32" s="632">
        <v>6</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142854</v>
      </c>
      <c r="S33" s="624"/>
      <c r="T33" s="624"/>
      <c r="U33" s="624"/>
      <c r="V33" s="624"/>
      <c r="W33" s="624"/>
      <c r="X33" s="624"/>
      <c r="Y33" s="625"/>
      <c r="Z33" s="626">
        <v>0.8</v>
      </c>
      <c r="AA33" s="626"/>
      <c r="AB33" s="626"/>
      <c r="AC33" s="626"/>
      <c r="AD33" s="627">
        <v>85497</v>
      </c>
      <c r="AE33" s="627"/>
      <c r="AF33" s="627"/>
      <c r="AG33" s="627"/>
      <c r="AH33" s="627"/>
      <c r="AI33" s="627"/>
      <c r="AJ33" s="627"/>
      <c r="AK33" s="627"/>
      <c r="AL33" s="628">
        <v>0.9</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97.1</v>
      </c>
      <c r="BN33" s="682"/>
      <c r="BO33" s="682"/>
      <c r="BP33" s="682"/>
      <c r="BQ33" s="684"/>
      <c r="BR33" s="681">
        <v>99.2</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7033021</v>
      </c>
      <c r="CS33" s="644"/>
      <c r="CT33" s="644"/>
      <c r="CU33" s="644"/>
      <c r="CV33" s="644"/>
      <c r="CW33" s="644"/>
      <c r="CX33" s="644"/>
      <c r="CY33" s="645"/>
      <c r="CZ33" s="628">
        <v>42.2</v>
      </c>
      <c r="DA33" s="656"/>
      <c r="DB33" s="656"/>
      <c r="DC33" s="658"/>
      <c r="DD33" s="632">
        <v>5529591</v>
      </c>
      <c r="DE33" s="644"/>
      <c r="DF33" s="644"/>
      <c r="DG33" s="644"/>
      <c r="DH33" s="644"/>
      <c r="DI33" s="644"/>
      <c r="DJ33" s="644"/>
      <c r="DK33" s="645"/>
      <c r="DL33" s="632">
        <v>3778619</v>
      </c>
      <c r="DM33" s="644"/>
      <c r="DN33" s="644"/>
      <c r="DO33" s="644"/>
      <c r="DP33" s="644"/>
      <c r="DQ33" s="644"/>
      <c r="DR33" s="644"/>
      <c r="DS33" s="644"/>
      <c r="DT33" s="644"/>
      <c r="DU33" s="644"/>
      <c r="DV33" s="645"/>
      <c r="DW33" s="628">
        <v>39.6</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531671</v>
      </c>
      <c r="S34" s="624"/>
      <c r="T34" s="624"/>
      <c r="U34" s="624"/>
      <c r="V34" s="624"/>
      <c r="W34" s="624"/>
      <c r="X34" s="624"/>
      <c r="Y34" s="625"/>
      <c r="Z34" s="626">
        <v>3.1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2159381</v>
      </c>
      <c r="CS34" s="624"/>
      <c r="CT34" s="624"/>
      <c r="CU34" s="624"/>
      <c r="CV34" s="624"/>
      <c r="CW34" s="624"/>
      <c r="CX34" s="624"/>
      <c r="CY34" s="625"/>
      <c r="CZ34" s="628">
        <v>13</v>
      </c>
      <c r="DA34" s="656"/>
      <c r="DB34" s="656"/>
      <c r="DC34" s="658"/>
      <c r="DD34" s="632">
        <v>1579741</v>
      </c>
      <c r="DE34" s="624"/>
      <c r="DF34" s="624"/>
      <c r="DG34" s="624"/>
      <c r="DH34" s="624"/>
      <c r="DI34" s="624"/>
      <c r="DJ34" s="624"/>
      <c r="DK34" s="625"/>
      <c r="DL34" s="632">
        <v>1051873</v>
      </c>
      <c r="DM34" s="624"/>
      <c r="DN34" s="624"/>
      <c r="DO34" s="624"/>
      <c r="DP34" s="624"/>
      <c r="DQ34" s="624"/>
      <c r="DR34" s="624"/>
      <c r="DS34" s="624"/>
      <c r="DT34" s="624"/>
      <c r="DU34" s="624"/>
      <c r="DV34" s="625"/>
      <c r="DW34" s="628">
        <v>11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1221675</v>
      </c>
      <c r="S35" s="624"/>
      <c r="T35" s="624"/>
      <c r="U35" s="624"/>
      <c r="V35" s="624"/>
      <c r="W35" s="624"/>
      <c r="X35" s="624"/>
      <c r="Y35" s="625"/>
      <c r="Z35" s="626">
        <v>7.1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227088</v>
      </c>
      <c r="CS35" s="644"/>
      <c r="CT35" s="644"/>
      <c r="CU35" s="644"/>
      <c r="CV35" s="644"/>
      <c r="CW35" s="644"/>
      <c r="CX35" s="644"/>
      <c r="CY35" s="645"/>
      <c r="CZ35" s="628">
        <v>1.4</v>
      </c>
      <c r="DA35" s="656"/>
      <c r="DB35" s="656"/>
      <c r="DC35" s="658"/>
      <c r="DD35" s="632">
        <v>165543</v>
      </c>
      <c r="DE35" s="644"/>
      <c r="DF35" s="644"/>
      <c r="DG35" s="644"/>
      <c r="DH35" s="644"/>
      <c r="DI35" s="644"/>
      <c r="DJ35" s="644"/>
      <c r="DK35" s="645"/>
      <c r="DL35" s="632">
        <v>27613</v>
      </c>
      <c r="DM35" s="644"/>
      <c r="DN35" s="644"/>
      <c r="DO35" s="644"/>
      <c r="DP35" s="644"/>
      <c r="DQ35" s="644"/>
      <c r="DR35" s="644"/>
      <c r="DS35" s="644"/>
      <c r="DT35" s="644"/>
      <c r="DU35" s="644"/>
      <c r="DV35" s="645"/>
      <c r="DW35" s="628">
        <v>0.3</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459020</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2248298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46664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2597260</v>
      </c>
      <c r="CS36" s="624"/>
      <c r="CT36" s="624"/>
      <c r="CU36" s="624"/>
      <c r="CV36" s="624"/>
      <c r="CW36" s="624"/>
      <c r="CX36" s="624"/>
      <c r="CY36" s="625"/>
      <c r="CZ36" s="628">
        <v>15.6</v>
      </c>
      <c r="DA36" s="656"/>
      <c r="DB36" s="656"/>
      <c r="DC36" s="658"/>
      <c r="DD36" s="632">
        <v>2285086</v>
      </c>
      <c r="DE36" s="624"/>
      <c r="DF36" s="624"/>
      <c r="DG36" s="624"/>
      <c r="DH36" s="624"/>
      <c r="DI36" s="624"/>
      <c r="DJ36" s="624"/>
      <c r="DK36" s="625"/>
      <c r="DL36" s="632">
        <v>1815360</v>
      </c>
      <c r="DM36" s="624"/>
      <c r="DN36" s="624"/>
      <c r="DO36" s="624"/>
      <c r="DP36" s="624"/>
      <c r="DQ36" s="624"/>
      <c r="DR36" s="624"/>
      <c r="DS36" s="624"/>
      <c r="DT36" s="624"/>
      <c r="DU36" s="624"/>
      <c r="DV36" s="625"/>
      <c r="DW36" s="628">
        <v>19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660265</v>
      </c>
      <c r="S37" s="624"/>
      <c r="T37" s="624"/>
      <c r="U37" s="624"/>
      <c r="V37" s="624"/>
      <c r="W37" s="624"/>
      <c r="X37" s="624"/>
      <c r="Y37" s="625"/>
      <c r="Z37" s="626">
        <v>3.8</v>
      </c>
      <c r="AA37" s="626"/>
      <c r="AB37" s="626"/>
      <c r="AC37" s="626"/>
      <c r="AD37" s="627">
        <v>2455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848422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26591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873045</v>
      </c>
      <c r="CS37" s="644"/>
      <c r="CT37" s="644"/>
      <c r="CU37" s="644"/>
      <c r="CV37" s="644"/>
      <c r="CW37" s="644"/>
      <c r="CX37" s="644"/>
      <c r="CY37" s="645"/>
      <c r="CZ37" s="628">
        <v>5.2</v>
      </c>
      <c r="DA37" s="656"/>
      <c r="DB37" s="656"/>
      <c r="DC37" s="658"/>
      <c r="DD37" s="632">
        <v>872029</v>
      </c>
      <c r="DE37" s="644"/>
      <c r="DF37" s="644"/>
      <c r="DG37" s="644"/>
      <c r="DH37" s="644"/>
      <c r="DI37" s="644"/>
      <c r="DJ37" s="644"/>
      <c r="DK37" s="645"/>
      <c r="DL37" s="632">
        <v>736514</v>
      </c>
      <c r="DM37" s="644"/>
      <c r="DN37" s="644"/>
      <c r="DO37" s="644"/>
      <c r="DP37" s="644"/>
      <c r="DQ37" s="644"/>
      <c r="DR37" s="644"/>
      <c r="DS37" s="644"/>
      <c r="DT37" s="644"/>
      <c r="DU37" s="644"/>
      <c r="DV37" s="645"/>
      <c r="DW37" s="628">
        <v>7.7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624997</v>
      </c>
      <c r="S38" s="624"/>
      <c r="T38" s="624"/>
      <c r="U38" s="624"/>
      <c r="V38" s="624"/>
      <c r="W38" s="624"/>
      <c r="X38" s="624"/>
      <c r="Y38" s="625"/>
      <c r="Z38" s="626">
        <v>3.6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244551</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3870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1135519</v>
      </c>
      <c r="CS38" s="624"/>
      <c r="CT38" s="624"/>
      <c r="CU38" s="624"/>
      <c r="CV38" s="624"/>
      <c r="CW38" s="624"/>
      <c r="CX38" s="624"/>
      <c r="CY38" s="625"/>
      <c r="CZ38" s="628">
        <v>6.8</v>
      </c>
      <c r="DA38" s="656"/>
      <c r="DB38" s="656"/>
      <c r="DC38" s="658"/>
      <c r="DD38" s="632">
        <v>946016</v>
      </c>
      <c r="DE38" s="624"/>
      <c r="DF38" s="624"/>
      <c r="DG38" s="624"/>
      <c r="DH38" s="624"/>
      <c r="DI38" s="624"/>
      <c r="DJ38" s="624"/>
      <c r="DK38" s="625"/>
      <c r="DL38" s="632">
        <v>883773</v>
      </c>
      <c r="DM38" s="624"/>
      <c r="DN38" s="624"/>
      <c r="DO38" s="624"/>
      <c r="DP38" s="624"/>
      <c r="DQ38" s="624"/>
      <c r="DR38" s="624"/>
      <c r="DS38" s="624"/>
      <c r="DT38" s="624"/>
      <c r="DU38" s="624"/>
      <c r="DV38" s="625"/>
      <c r="DW38" s="628">
        <v>9.3000000000000007</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19806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5922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369031</v>
      </c>
      <c r="CS39" s="644"/>
      <c r="CT39" s="644"/>
      <c r="CU39" s="644"/>
      <c r="CV39" s="644"/>
      <c r="CW39" s="644"/>
      <c r="CX39" s="644"/>
      <c r="CY39" s="645"/>
      <c r="CZ39" s="628">
        <v>2.2000000000000002</v>
      </c>
      <c r="DA39" s="656"/>
      <c r="DB39" s="656"/>
      <c r="DC39" s="658"/>
      <c r="DD39" s="632">
        <v>298463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63397</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544742</v>
      </c>
      <c r="CS40" s="624"/>
      <c r="CT40" s="624"/>
      <c r="CU40" s="624"/>
      <c r="CV40" s="624"/>
      <c r="CW40" s="624"/>
      <c r="CX40" s="624"/>
      <c r="CY40" s="625"/>
      <c r="CZ40" s="628">
        <v>3.3</v>
      </c>
      <c r="DA40" s="656"/>
      <c r="DB40" s="656"/>
      <c r="DC40" s="658"/>
      <c r="DD40" s="632">
        <v>254742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17311259</v>
      </c>
      <c r="S41" s="696"/>
      <c r="T41" s="696"/>
      <c r="U41" s="696"/>
      <c r="V41" s="696"/>
      <c r="W41" s="696"/>
      <c r="X41" s="696"/>
      <c r="Y41" s="700"/>
      <c r="Z41" s="701">
        <v>100</v>
      </c>
      <c r="AA41" s="701"/>
      <c r="AB41" s="701"/>
      <c r="AC41" s="701"/>
      <c r="AD41" s="702">
        <v>9477643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222636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912883</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1260110</v>
      </c>
      <c r="CS42" s="644"/>
      <c r="CT42" s="644"/>
      <c r="CU42" s="644"/>
      <c r="CV42" s="644"/>
      <c r="CW42" s="644"/>
      <c r="CX42" s="644"/>
      <c r="CY42" s="645"/>
      <c r="CZ42" s="628">
        <v>7.6</v>
      </c>
      <c r="DA42" s="656"/>
      <c r="DB42" s="656"/>
      <c r="DC42" s="658"/>
      <c r="DD42" s="632">
        <v>251556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12832</v>
      </c>
      <c r="CS43" s="644"/>
      <c r="CT43" s="644"/>
      <c r="CU43" s="644"/>
      <c r="CV43" s="644"/>
      <c r="CW43" s="644"/>
      <c r="CX43" s="644"/>
      <c r="CY43" s="645"/>
      <c r="CZ43" s="628">
        <v>0.1</v>
      </c>
      <c r="DA43" s="656"/>
      <c r="DB43" s="656"/>
      <c r="DC43" s="658"/>
      <c r="DD43" s="632">
        <v>12832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1228827</v>
      </c>
      <c r="CS44" s="624"/>
      <c r="CT44" s="624"/>
      <c r="CU44" s="624"/>
      <c r="CV44" s="624"/>
      <c r="CW44" s="624"/>
      <c r="CX44" s="624"/>
      <c r="CY44" s="625"/>
      <c r="CZ44" s="628">
        <v>7.4</v>
      </c>
      <c r="DA44" s="629"/>
      <c r="DB44" s="629"/>
      <c r="DC44" s="635"/>
      <c r="DD44" s="632">
        <v>234173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488306</v>
      </c>
      <c r="CS45" s="644"/>
      <c r="CT45" s="644"/>
      <c r="CU45" s="644"/>
      <c r="CV45" s="644"/>
      <c r="CW45" s="644"/>
      <c r="CX45" s="644"/>
      <c r="CY45" s="645"/>
      <c r="CZ45" s="628">
        <v>2.9</v>
      </c>
      <c r="DA45" s="656"/>
      <c r="DB45" s="656"/>
      <c r="DC45" s="658"/>
      <c r="DD45" s="632">
        <v>32319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712910</v>
      </c>
      <c r="CS46" s="624"/>
      <c r="CT46" s="624"/>
      <c r="CU46" s="624"/>
      <c r="CV46" s="624"/>
      <c r="CW46" s="624"/>
      <c r="CX46" s="624"/>
      <c r="CY46" s="625"/>
      <c r="CZ46" s="628">
        <v>4.3</v>
      </c>
      <c r="DA46" s="629"/>
      <c r="DB46" s="629"/>
      <c r="DC46" s="635"/>
      <c r="DD46" s="632">
        <v>193143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31283</v>
      </c>
      <c r="CS47" s="644"/>
      <c r="CT47" s="644"/>
      <c r="CU47" s="644"/>
      <c r="CV47" s="644"/>
      <c r="CW47" s="644"/>
      <c r="CX47" s="644"/>
      <c r="CY47" s="645"/>
      <c r="CZ47" s="628">
        <v>0.2</v>
      </c>
      <c r="DA47" s="656"/>
      <c r="DB47" s="656"/>
      <c r="DC47" s="658"/>
      <c r="DD47" s="632">
        <v>17383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16650681</v>
      </c>
      <c r="CS49" s="682"/>
      <c r="CT49" s="682"/>
      <c r="CU49" s="682"/>
      <c r="CV49" s="682"/>
      <c r="CW49" s="682"/>
      <c r="CX49" s="682"/>
      <c r="CY49" s="711"/>
      <c r="CZ49" s="703">
        <v>100</v>
      </c>
      <c r="DA49" s="712"/>
      <c r="DB49" s="712"/>
      <c r="DC49" s="713"/>
      <c r="DD49" s="714">
        <v>11736683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0W7kiR/U7fylbsVoZQBfyZTByVFDXHVQnwZK3CkaL73YXnVChMinKaIZ685z+LOxSEj8jdD9dPmJ2ElTQTWAQ==" saltValue="e69Ox2zqC79TjFmxAfXp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7" sqref="AF77:AJ7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17319</v>
      </c>
      <c r="R7" s="753"/>
      <c r="S7" s="753"/>
      <c r="T7" s="753"/>
      <c r="U7" s="753"/>
      <c r="V7" s="753">
        <v>16659</v>
      </c>
      <c r="W7" s="753"/>
      <c r="X7" s="753"/>
      <c r="Y7" s="753"/>
      <c r="Z7" s="753"/>
      <c r="AA7" s="753">
        <v>660</v>
      </c>
      <c r="AB7" s="753"/>
      <c r="AC7" s="753"/>
      <c r="AD7" s="753"/>
      <c r="AE7" s="754"/>
      <c r="AF7" s="755">
        <v>545</v>
      </c>
      <c r="AG7" s="756"/>
      <c r="AH7" s="756"/>
      <c r="AI7" s="756"/>
      <c r="AJ7" s="757"/>
      <c r="AK7" s="758">
        <v>1222</v>
      </c>
      <c r="AL7" s="759"/>
      <c r="AM7" s="759"/>
      <c r="AN7" s="759"/>
      <c r="AO7" s="759"/>
      <c r="AP7" s="759">
        <v>16047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569</v>
      </c>
      <c r="BT7" s="747"/>
      <c r="BU7" s="747"/>
      <c r="BV7" s="747"/>
      <c r="BW7" s="747"/>
      <c r="BX7" s="747"/>
      <c r="BY7" s="747"/>
      <c r="BZ7" s="747"/>
      <c r="CA7" s="747"/>
      <c r="CB7" s="747"/>
      <c r="CC7" s="747"/>
      <c r="CD7" s="747"/>
      <c r="CE7" s="747"/>
      <c r="CF7" s="747"/>
      <c r="CG7" s="762"/>
      <c r="CH7" s="743">
        <v>-33</v>
      </c>
      <c r="CI7" s="744"/>
      <c r="CJ7" s="744"/>
      <c r="CK7" s="744"/>
      <c r="CL7" s="745"/>
      <c r="CM7" s="743">
        <v>222</v>
      </c>
      <c r="CN7" s="744"/>
      <c r="CO7" s="744"/>
      <c r="CP7" s="744"/>
      <c r="CQ7" s="745"/>
      <c r="CR7" s="743">
        <v>389</v>
      </c>
      <c r="CS7" s="744"/>
      <c r="CT7" s="744"/>
      <c r="CU7" s="744"/>
      <c r="CV7" s="745"/>
      <c r="CW7" s="743" t="s">
        <v>486</v>
      </c>
      <c r="CX7" s="744"/>
      <c r="CY7" s="744"/>
      <c r="CZ7" s="744"/>
      <c r="DA7" s="745"/>
      <c r="DB7" s="743">
        <v>51</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574</v>
      </c>
      <c r="BS8" s="773" t="s">
        <v>570</v>
      </c>
      <c r="BT8" s="774"/>
      <c r="BU8" s="774"/>
      <c r="BV8" s="774"/>
      <c r="BW8" s="774"/>
      <c r="BX8" s="774"/>
      <c r="BY8" s="774"/>
      <c r="BZ8" s="774"/>
      <c r="CA8" s="774"/>
      <c r="CB8" s="774"/>
      <c r="CC8" s="774"/>
      <c r="CD8" s="774"/>
      <c r="CE8" s="774"/>
      <c r="CF8" s="774"/>
      <c r="CG8" s="775"/>
      <c r="CH8" s="776">
        <v>0</v>
      </c>
      <c r="CI8" s="777"/>
      <c r="CJ8" s="777"/>
      <c r="CK8" s="777"/>
      <c r="CL8" s="778"/>
      <c r="CM8" s="776">
        <v>34</v>
      </c>
      <c r="CN8" s="777"/>
      <c r="CO8" s="777"/>
      <c r="CP8" s="777"/>
      <c r="CQ8" s="778"/>
      <c r="CR8" s="776">
        <v>8</v>
      </c>
      <c r="CS8" s="777"/>
      <c r="CT8" s="777"/>
      <c r="CU8" s="777"/>
      <c r="CV8" s="778"/>
      <c r="CW8" s="776" t="s">
        <v>486</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571</v>
      </c>
      <c r="BT9" s="774"/>
      <c r="BU9" s="774"/>
      <c r="BV9" s="774"/>
      <c r="BW9" s="774"/>
      <c r="BX9" s="774"/>
      <c r="BY9" s="774"/>
      <c r="BZ9" s="774"/>
      <c r="CA9" s="774"/>
      <c r="CB9" s="774"/>
      <c r="CC9" s="774"/>
      <c r="CD9" s="774"/>
      <c r="CE9" s="774"/>
      <c r="CF9" s="774"/>
      <c r="CG9" s="775"/>
      <c r="CH9" s="776">
        <v>0</v>
      </c>
      <c r="CI9" s="777"/>
      <c r="CJ9" s="777"/>
      <c r="CK9" s="777"/>
      <c r="CL9" s="778"/>
      <c r="CM9" s="776">
        <v>14</v>
      </c>
      <c r="CN9" s="777"/>
      <c r="CO9" s="777"/>
      <c r="CP9" s="777"/>
      <c r="CQ9" s="778"/>
      <c r="CR9" s="776">
        <v>4</v>
      </c>
      <c r="CS9" s="777"/>
      <c r="CT9" s="777"/>
      <c r="CU9" s="777"/>
      <c r="CV9" s="778"/>
      <c r="CW9" s="776">
        <v>5</v>
      </c>
      <c r="CX9" s="777"/>
      <c r="CY9" s="777"/>
      <c r="CZ9" s="777"/>
      <c r="DA9" s="778"/>
      <c r="DB9" s="776" t="s">
        <v>486</v>
      </c>
      <c r="DC9" s="777"/>
      <c r="DD9" s="777"/>
      <c r="DE9" s="777"/>
      <c r="DF9" s="778"/>
      <c r="DG9" s="776" t="s">
        <v>486</v>
      </c>
      <c r="DH9" s="777"/>
      <c r="DI9" s="777"/>
      <c r="DJ9" s="777"/>
      <c r="DK9" s="778"/>
      <c r="DL9" s="776" t="s">
        <v>486</v>
      </c>
      <c r="DM9" s="777"/>
      <c r="DN9" s="777"/>
      <c r="DO9" s="777"/>
      <c r="DP9" s="778"/>
      <c r="DQ9" s="776" t="s">
        <v>486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572</v>
      </c>
      <c r="BT10" s="774"/>
      <c r="BU10" s="774"/>
      <c r="BV10" s="774"/>
      <c r="BW10" s="774"/>
      <c r="BX10" s="774"/>
      <c r="BY10" s="774"/>
      <c r="BZ10" s="774"/>
      <c r="CA10" s="774"/>
      <c r="CB10" s="774"/>
      <c r="CC10" s="774"/>
      <c r="CD10" s="774"/>
      <c r="CE10" s="774"/>
      <c r="CF10" s="774"/>
      <c r="CG10" s="775"/>
      <c r="CH10" s="776">
        <v>-3</v>
      </c>
      <c r="CI10" s="777"/>
      <c r="CJ10" s="777"/>
      <c r="CK10" s="777"/>
      <c r="CL10" s="778"/>
      <c r="CM10" s="776">
        <v>16</v>
      </c>
      <c r="CN10" s="777"/>
      <c r="CO10" s="777"/>
      <c r="CP10" s="777"/>
      <c r="CQ10" s="778"/>
      <c r="CR10" s="776">
        <v>1</v>
      </c>
      <c r="CS10" s="777"/>
      <c r="CT10" s="777"/>
      <c r="CU10" s="777"/>
      <c r="CV10" s="778"/>
      <c r="CW10" s="776">
        <v>10</v>
      </c>
      <c r="CX10" s="777"/>
      <c r="CY10" s="777"/>
      <c r="CZ10" s="777"/>
      <c r="DA10" s="778"/>
      <c r="DB10" s="776" t="s">
        <v>486</v>
      </c>
      <c r="DC10" s="777"/>
      <c r="DD10" s="777"/>
      <c r="DE10" s="777"/>
      <c r="DF10" s="778"/>
      <c r="DG10" s="776" t="s">
        <v>486</v>
      </c>
      <c r="DH10" s="777"/>
      <c r="DI10" s="777"/>
      <c r="DJ10" s="777"/>
      <c r="DK10" s="778"/>
      <c r="DL10" s="776" t="s">
        <v>486</v>
      </c>
      <c r="DM10" s="777"/>
      <c r="DN10" s="777"/>
      <c r="DO10" s="777"/>
      <c r="DP10" s="778"/>
      <c r="DQ10" s="776" t="s">
        <v>486</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573</v>
      </c>
      <c r="BT11" s="774"/>
      <c r="BU11" s="774"/>
      <c r="BV11" s="774"/>
      <c r="BW11" s="774"/>
      <c r="BX11" s="774"/>
      <c r="BY11" s="774"/>
      <c r="BZ11" s="774"/>
      <c r="CA11" s="774"/>
      <c r="CB11" s="774"/>
      <c r="CC11" s="774"/>
      <c r="CD11" s="774"/>
      <c r="CE11" s="774"/>
      <c r="CF11" s="774"/>
      <c r="CG11" s="775"/>
      <c r="CH11" s="776">
        <v>0</v>
      </c>
      <c r="CI11" s="777"/>
      <c r="CJ11" s="777"/>
      <c r="CK11" s="777"/>
      <c r="CL11" s="778"/>
      <c r="CM11" s="776">
        <v>11</v>
      </c>
      <c r="CN11" s="777"/>
      <c r="CO11" s="777"/>
      <c r="CP11" s="777"/>
      <c r="CQ11" s="778"/>
      <c r="CR11" s="776">
        <v>6</v>
      </c>
      <c r="CS11" s="777"/>
      <c r="CT11" s="777"/>
      <c r="CU11" s="777"/>
      <c r="CV11" s="778"/>
      <c r="CW11" s="776" t="s">
        <v>486</v>
      </c>
      <c r="CX11" s="777"/>
      <c r="CY11" s="777"/>
      <c r="CZ11" s="777"/>
      <c r="DA11" s="778"/>
      <c r="DB11" s="776" t="s">
        <v>486</v>
      </c>
      <c r="DC11" s="777"/>
      <c r="DD11" s="777"/>
      <c r="DE11" s="777"/>
      <c r="DF11" s="778"/>
      <c r="DG11" s="776" t="s">
        <v>486</v>
      </c>
      <c r="DH11" s="777"/>
      <c r="DI11" s="777"/>
      <c r="DJ11" s="777"/>
      <c r="DK11" s="778"/>
      <c r="DL11" s="776" t="s">
        <v>486</v>
      </c>
      <c r="DM11" s="777"/>
      <c r="DN11" s="777"/>
      <c r="DO11" s="777"/>
      <c r="DP11" s="778"/>
      <c r="DQ11" s="776" t="s">
        <v>486</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17308</v>
      </c>
      <c r="R23" s="793"/>
      <c r="S23" s="793"/>
      <c r="T23" s="793"/>
      <c r="U23" s="793"/>
      <c r="V23" s="793">
        <v>16648</v>
      </c>
      <c r="W23" s="793"/>
      <c r="X23" s="793"/>
      <c r="Y23" s="793"/>
      <c r="Z23" s="793"/>
      <c r="AA23" s="793">
        <v>660</v>
      </c>
      <c r="AB23" s="793"/>
      <c r="AC23" s="793"/>
      <c r="AD23" s="793"/>
      <c r="AE23" s="794"/>
      <c r="AF23" s="795">
        <v>545</v>
      </c>
      <c r="AG23" s="793"/>
      <c r="AH23" s="793"/>
      <c r="AI23" s="793"/>
      <c r="AJ23" s="796"/>
      <c r="AK23" s="797"/>
      <c r="AL23" s="798"/>
      <c r="AM23" s="798"/>
      <c r="AN23" s="798"/>
      <c r="AO23" s="798"/>
      <c r="AP23" s="793">
        <v>16047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3030</v>
      </c>
      <c r="R28" s="823"/>
      <c r="S28" s="823"/>
      <c r="T28" s="823"/>
      <c r="U28" s="823"/>
      <c r="V28" s="823">
        <v>2983</v>
      </c>
      <c r="W28" s="823"/>
      <c r="X28" s="823"/>
      <c r="Y28" s="823"/>
      <c r="Z28" s="823"/>
      <c r="AA28" s="823">
        <v>47</v>
      </c>
      <c r="AB28" s="823"/>
      <c r="AC28" s="823"/>
      <c r="AD28" s="823"/>
      <c r="AE28" s="824"/>
      <c r="AF28" s="825">
        <v>47</v>
      </c>
      <c r="AG28" s="823"/>
      <c r="AH28" s="823"/>
      <c r="AI28" s="823"/>
      <c r="AJ28" s="826"/>
      <c r="AK28" s="827">
        <v>269</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3042</v>
      </c>
      <c r="R29" s="784"/>
      <c r="S29" s="784"/>
      <c r="T29" s="784"/>
      <c r="U29" s="784"/>
      <c r="V29" s="784">
        <v>3027</v>
      </c>
      <c r="W29" s="784"/>
      <c r="X29" s="784"/>
      <c r="Y29" s="784"/>
      <c r="Z29" s="784"/>
      <c r="AA29" s="784">
        <v>15</v>
      </c>
      <c r="AB29" s="784"/>
      <c r="AC29" s="784"/>
      <c r="AD29" s="784"/>
      <c r="AE29" s="785"/>
      <c r="AF29" s="786">
        <v>15</v>
      </c>
      <c r="AG29" s="787"/>
      <c r="AH29" s="787"/>
      <c r="AI29" s="787"/>
      <c r="AJ29" s="788"/>
      <c r="AK29" s="834">
        <v>449</v>
      </c>
      <c r="AL29" s="830"/>
      <c r="AM29" s="830"/>
      <c r="AN29" s="830"/>
      <c r="AO29" s="830"/>
      <c r="AP29" s="830" t="s">
        <v>486</v>
      </c>
      <c r="AQ29" s="830"/>
      <c r="AR29" s="830"/>
      <c r="AS29" s="830"/>
      <c r="AT29" s="830"/>
      <c r="AU29" s="830" t="s">
        <v>486</v>
      </c>
      <c r="AV29" s="830"/>
      <c r="AW29" s="830"/>
      <c r="AX29" s="830"/>
      <c r="AY29" s="830"/>
      <c r="AZ29" s="831" t="s">
        <v>486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416</v>
      </c>
      <c r="R30" s="784"/>
      <c r="S30" s="784"/>
      <c r="T30" s="784"/>
      <c r="U30" s="784"/>
      <c r="V30" s="784">
        <v>399</v>
      </c>
      <c r="W30" s="784"/>
      <c r="X30" s="784"/>
      <c r="Y30" s="784"/>
      <c r="Z30" s="784"/>
      <c r="AA30" s="784">
        <v>17</v>
      </c>
      <c r="AB30" s="784"/>
      <c r="AC30" s="784"/>
      <c r="AD30" s="784"/>
      <c r="AE30" s="785"/>
      <c r="AF30" s="786">
        <v>17</v>
      </c>
      <c r="AG30" s="787"/>
      <c r="AH30" s="787"/>
      <c r="AI30" s="787"/>
      <c r="AJ30" s="788"/>
      <c r="AK30" s="834">
        <v>87</v>
      </c>
      <c r="AL30" s="830"/>
      <c r="AM30" s="830"/>
      <c r="AN30" s="830"/>
      <c r="AO30" s="830"/>
      <c r="AP30" s="830" t="s">
        <v>486</v>
      </c>
      <c r="AQ30" s="830"/>
      <c r="AR30" s="830"/>
      <c r="AS30" s="830"/>
      <c r="AT30" s="830"/>
      <c r="AU30" s="830" t="s">
        <v>486</v>
      </c>
      <c r="AV30" s="830"/>
      <c r="AW30" s="830"/>
      <c r="AX30" s="830"/>
      <c r="AY30" s="830"/>
      <c r="AZ30" s="831" t="s">
        <v>486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656</v>
      </c>
      <c r="R31" s="784"/>
      <c r="S31" s="784"/>
      <c r="T31" s="784"/>
      <c r="U31" s="784"/>
      <c r="V31" s="784">
        <v>512</v>
      </c>
      <c r="W31" s="784"/>
      <c r="X31" s="784"/>
      <c r="Y31" s="784"/>
      <c r="Z31" s="784"/>
      <c r="AA31" s="784">
        <v>144</v>
      </c>
      <c r="AB31" s="784"/>
      <c r="AC31" s="784"/>
      <c r="AD31" s="784"/>
      <c r="AE31" s="785"/>
      <c r="AF31" s="786">
        <v>787</v>
      </c>
      <c r="AG31" s="787"/>
      <c r="AH31" s="787"/>
      <c r="AI31" s="787"/>
      <c r="AJ31" s="788"/>
      <c r="AK31" s="834">
        <v>18</v>
      </c>
      <c r="AL31" s="830"/>
      <c r="AM31" s="830"/>
      <c r="AN31" s="830"/>
      <c r="AO31" s="830"/>
      <c r="AP31" s="830">
        <v>1191</v>
      </c>
      <c r="AQ31" s="830"/>
      <c r="AR31" s="830"/>
      <c r="AS31" s="830"/>
      <c r="AT31" s="830"/>
      <c r="AU31" s="830">
        <v>31</v>
      </c>
      <c r="AV31" s="830"/>
      <c r="AW31" s="830"/>
      <c r="AX31" s="830"/>
      <c r="AY31" s="830"/>
      <c r="AZ31" s="831" t="s">
        <v>486</v>
      </c>
      <c r="BA31" s="831"/>
      <c r="BB31" s="831"/>
      <c r="BC31" s="831"/>
      <c r="BD31" s="831"/>
      <c r="BE31" s="832" t="s">
        <v>549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546</v>
      </c>
      <c r="C32" s="781"/>
      <c r="D32" s="781"/>
      <c r="E32" s="781"/>
      <c r="F32" s="781"/>
      <c r="G32" s="781"/>
      <c r="H32" s="781"/>
      <c r="I32" s="781"/>
      <c r="J32" s="781"/>
      <c r="K32" s="781"/>
      <c r="L32" s="781"/>
      <c r="M32" s="781"/>
      <c r="N32" s="781"/>
      <c r="O32" s="781"/>
      <c r="P32" s="782"/>
      <c r="Q32" s="783">
        <v>1039</v>
      </c>
      <c r="R32" s="784"/>
      <c r="S32" s="784"/>
      <c r="T32" s="784"/>
      <c r="U32" s="784"/>
      <c r="V32" s="784">
        <v>894</v>
      </c>
      <c r="W32" s="784"/>
      <c r="X32" s="784"/>
      <c r="Y32" s="784"/>
      <c r="Z32" s="784"/>
      <c r="AA32" s="784">
        <v>145</v>
      </c>
      <c r="AB32" s="784"/>
      <c r="AC32" s="784"/>
      <c r="AD32" s="784"/>
      <c r="AE32" s="785"/>
      <c r="AF32" s="786">
        <v>711</v>
      </c>
      <c r="AG32" s="787"/>
      <c r="AH32" s="787"/>
      <c r="AI32" s="787"/>
      <c r="AJ32" s="788"/>
      <c r="AK32" s="834">
        <v>576</v>
      </c>
      <c r="AL32" s="830"/>
      <c r="AM32" s="830"/>
      <c r="AN32" s="830"/>
      <c r="AO32" s="830"/>
      <c r="AP32" s="830">
        <v>3755</v>
      </c>
      <c r="AQ32" s="830"/>
      <c r="AR32" s="830"/>
      <c r="AS32" s="830"/>
      <c r="AT32" s="830"/>
      <c r="AU32" s="830">
        <v>2285</v>
      </c>
      <c r="AV32" s="830"/>
      <c r="AW32" s="830"/>
      <c r="AX32" s="830"/>
      <c r="AY32" s="830"/>
      <c r="AZ32" s="831" t="s">
        <v>486</v>
      </c>
      <c r="BA32" s="831"/>
      <c r="BB32" s="831"/>
      <c r="BC32" s="831"/>
      <c r="BD32" s="831"/>
      <c r="BE32" s="832" t="s">
        <v>549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547</v>
      </c>
      <c r="C33" s="781"/>
      <c r="D33" s="781"/>
      <c r="E33" s="781"/>
      <c r="F33" s="781"/>
      <c r="G33" s="781"/>
      <c r="H33" s="781"/>
      <c r="I33" s="781"/>
      <c r="J33" s="781"/>
      <c r="K33" s="781"/>
      <c r="L33" s="781"/>
      <c r="M33" s="781"/>
      <c r="N33" s="781"/>
      <c r="O33" s="781"/>
      <c r="P33" s="782"/>
      <c r="Q33" s="783">
        <v>84</v>
      </c>
      <c r="R33" s="784"/>
      <c r="S33" s="784"/>
      <c r="T33" s="784"/>
      <c r="U33" s="784"/>
      <c r="V33" s="784">
        <v>81</v>
      </c>
      <c r="W33" s="784"/>
      <c r="X33" s="784"/>
      <c r="Y33" s="784"/>
      <c r="Z33" s="784"/>
      <c r="AA33" s="784">
        <v>3</v>
      </c>
      <c r="AB33" s="784"/>
      <c r="AC33" s="784"/>
      <c r="AD33" s="784"/>
      <c r="AE33" s="785"/>
      <c r="AF33" s="786">
        <v>119</v>
      </c>
      <c r="AG33" s="787"/>
      <c r="AH33" s="787"/>
      <c r="AI33" s="787"/>
      <c r="AJ33" s="788"/>
      <c r="AK33" s="834">
        <v>94</v>
      </c>
      <c r="AL33" s="830"/>
      <c r="AM33" s="830"/>
      <c r="AN33" s="830"/>
      <c r="AO33" s="830"/>
      <c r="AP33" s="830">
        <v>339</v>
      </c>
      <c r="AQ33" s="830"/>
      <c r="AR33" s="830"/>
      <c r="AS33" s="830"/>
      <c r="AT33" s="830"/>
      <c r="AU33" s="830">
        <v>214</v>
      </c>
      <c r="AV33" s="830"/>
      <c r="AW33" s="830"/>
      <c r="AX33" s="830"/>
      <c r="AY33" s="830"/>
      <c r="AZ33" s="831" t="s">
        <v>486</v>
      </c>
      <c r="BA33" s="831"/>
      <c r="BB33" s="831"/>
      <c r="BC33" s="831"/>
      <c r="BD33" s="831"/>
      <c r="BE33" s="832" t="s">
        <v>549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548</v>
      </c>
      <c r="C34" s="781"/>
      <c r="D34" s="781"/>
      <c r="E34" s="781"/>
      <c r="F34" s="781"/>
      <c r="G34" s="781"/>
      <c r="H34" s="781"/>
      <c r="I34" s="781"/>
      <c r="J34" s="781"/>
      <c r="K34" s="781"/>
      <c r="L34" s="781"/>
      <c r="M34" s="781"/>
      <c r="N34" s="781"/>
      <c r="O34" s="781"/>
      <c r="P34" s="782"/>
      <c r="Q34" s="783">
        <v>140</v>
      </c>
      <c r="R34" s="784"/>
      <c r="S34" s="784"/>
      <c r="T34" s="784"/>
      <c r="U34" s="784"/>
      <c r="V34" s="784">
        <v>133</v>
      </c>
      <c r="W34" s="784"/>
      <c r="X34" s="784"/>
      <c r="Y34" s="784"/>
      <c r="Z34" s="784"/>
      <c r="AA34" s="784">
        <v>6</v>
      </c>
      <c r="AB34" s="784"/>
      <c r="AC34" s="784"/>
      <c r="AD34" s="784"/>
      <c r="AE34" s="785"/>
      <c r="AF34" s="786">
        <v>204</v>
      </c>
      <c r="AG34" s="787"/>
      <c r="AH34" s="787"/>
      <c r="AI34" s="787"/>
      <c r="AJ34" s="788"/>
      <c r="AK34" s="834">
        <v>123</v>
      </c>
      <c r="AL34" s="830"/>
      <c r="AM34" s="830"/>
      <c r="AN34" s="830"/>
      <c r="AO34" s="830"/>
      <c r="AP34" s="830">
        <v>472</v>
      </c>
      <c r="AQ34" s="830"/>
      <c r="AR34" s="830"/>
      <c r="AS34" s="830"/>
      <c r="AT34" s="830"/>
      <c r="AU34" s="830">
        <v>378</v>
      </c>
      <c r="AV34" s="830"/>
      <c r="AW34" s="830"/>
      <c r="AX34" s="830"/>
      <c r="AY34" s="830"/>
      <c r="AZ34" s="831" t="s">
        <v>486</v>
      </c>
      <c r="BA34" s="831"/>
      <c r="BB34" s="831"/>
      <c r="BC34" s="831"/>
      <c r="BD34" s="831"/>
      <c r="BE34" s="832" t="s">
        <v>549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533</v>
      </c>
      <c r="C35" s="781"/>
      <c r="D35" s="781"/>
      <c r="E35" s="781"/>
      <c r="F35" s="781"/>
      <c r="G35" s="781"/>
      <c r="H35" s="781"/>
      <c r="I35" s="781"/>
      <c r="J35" s="781"/>
      <c r="K35" s="781"/>
      <c r="L35" s="781"/>
      <c r="M35" s="781"/>
      <c r="N35" s="781"/>
      <c r="O35" s="781"/>
      <c r="P35" s="782"/>
      <c r="Q35" s="783">
        <v>2063</v>
      </c>
      <c r="R35" s="784"/>
      <c r="S35" s="784"/>
      <c r="T35" s="784"/>
      <c r="U35" s="784"/>
      <c r="V35" s="784">
        <v>2076</v>
      </c>
      <c r="W35" s="784"/>
      <c r="X35" s="784"/>
      <c r="Y35" s="784"/>
      <c r="Z35" s="784"/>
      <c r="AA35" s="784">
        <v>-14</v>
      </c>
      <c r="AB35" s="784"/>
      <c r="AC35" s="784"/>
      <c r="AD35" s="784"/>
      <c r="AE35" s="785"/>
      <c r="AF35" s="786">
        <v>101</v>
      </c>
      <c r="AG35" s="787"/>
      <c r="AH35" s="787"/>
      <c r="AI35" s="787"/>
      <c r="AJ35" s="788"/>
      <c r="AK35" s="834">
        <v>245</v>
      </c>
      <c r="AL35" s="830"/>
      <c r="AM35" s="830"/>
      <c r="AN35" s="830"/>
      <c r="AO35" s="830"/>
      <c r="AP35" s="830">
        <v>1421</v>
      </c>
      <c r="AQ35" s="830"/>
      <c r="AR35" s="830"/>
      <c r="AS35" s="830"/>
      <c r="AT35" s="830"/>
      <c r="AU35" s="830">
        <v>783</v>
      </c>
      <c r="AV35" s="830"/>
      <c r="AW35" s="830"/>
      <c r="AX35" s="830"/>
      <c r="AY35" s="830"/>
      <c r="AZ35" s="831" t="s">
        <v>486</v>
      </c>
      <c r="BA35" s="831"/>
      <c r="BB35" s="831"/>
      <c r="BC35" s="831"/>
      <c r="BD35" s="831"/>
      <c r="BE35" s="832" t="s">
        <v>549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2001</v>
      </c>
      <c r="AG63" s="844"/>
      <c r="AH63" s="844"/>
      <c r="AI63" s="844"/>
      <c r="AJ63" s="845"/>
      <c r="AK63" s="846"/>
      <c r="AL63" s="841"/>
      <c r="AM63" s="841"/>
      <c r="AN63" s="841"/>
      <c r="AO63" s="841"/>
      <c r="AP63" s="844">
        <v>7180</v>
      </c>
      <c r="AQ63" s="844"/>
      <c r="AR63" s="844"/>
      <c r="AS63" s="844"/>
      <c r="AT63" s="844"/>
      <c r="AU63" s="844">
        <v>3691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2423</v>
      </c>
      <c r="R68" s="866"/>
      <c r="S68" s="866"/>
      <c r="T68" s="866"/>
      <c r="U68" s="866"/>
      <c r="V68" s="866">
        <v>2171</v>
      </c>
      <c r="W68" s="866"/>
      <c r="X68" s="866"/>
      <c r="Y68" s="866"/>
      <c r="Z68" s="866"/>
      <c r="AA68" s="866">
        <v>252</v>
      </c>
      <c r="AB68" s="866"/>
      <c r="AC68" s="866"/>
      <c r="AD68" s="866"/>
      <c r="AE68" s="866"/>
      <c r="AF68" s="866">
        <v>251</v>
      </c>
      <c r="AG68" s="866"/>
      <c r="AH68" s="866"/>
      <c r="AI68" s="866"/>
      <c r="AJ68" s="866"/>
      <c r="AK68" s="866">
        <v>56</v>
      </c>
      <c r="AL68" s="866"/>
      <c r="AM68" s="866"/>
      <c r="AN68" s="866"/>
      <c r="AO68" s="866"/>
      <c r="AP68" s="866" t="s">
        <v>575</v>
      </c>
      <c r="AQ68" s="866"/>
      <c r="AR68" s="866"/>
      <c r="AS68" s="866"/>
      <c r="AT68" s="866"/>
      <c r="AU68" s="866" t="s">
        <v>575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121</v>
      </c>
      <c r="R69" s="830"/>
      <c r="S69" s="830"/>
      <c r="T69" s="830"/>
      <c r="U69" s="830"/>
      <c r="V69" s="830">
        <v>41</v>
      </c>
      <c r="W69" s="830"/>
      <c r="X69" s="830"/>
      <c r="Y69" s="830"/>
      <c r="Z69" s="830"/>
      <c r="AA69" s="830">
        <v>80</v>
      </c>
      <c r="AB69" s="830"/>
      <c r="AC69" s="830"/>
      <c r="AD69" s="830"/>
      <c r="AE69" s="830"/>
      <c r="AF69" s="830">
        <v>80</v>
      </c>
      <c r="AG69" s="830"/>
      <c r="AH69" s="830"/>
      <c r="AI69" s="830"/>
      <c r="AJ69" s="830"/>
      <c r="AK69" s="830" t="s">
        <v>575</v>
      </c>
      <c r="AL69" s="830"/>
      <c r="AM69" s="830"/>
      <c r="AN69" s="830"/>
      <c r="AO69" s="830"/>
      <c r="AP69" s="830" t="s">
        <v>575</v>
      </c>
      <c r="AQ69" s="830"/>
      <c r="AR69" s="830"/>
      <c r="AS69" s="830"/>
      <c r="AT69" s="830"/>
      <c r="AU69" s="830" t="s">
        <v>575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217</v>
      </c>
      <c r="R70" s="830"/>
      <c r="S70" s="830"/>
      <c r="T70" s="830"/>
      <c r="U70" s="830"/>
      <c r="V70" s="830">
        <v>198</v>
      </c>
      <c r="W70" s="830"/>
      <c r="X70" s="830"/>
      <c r="Y70" s="830"/>
      <c r="Z70" s="830"/>
      <c r="AA70" s="830">
        <v>19</v>
      </c>
      <c r="AB70" s="830"/>
      <c r="AC70" s="830"/>
      <c r="AD70" s="830"/>
      <c r="AE70" s="830"/>
      <c r="AF70" s="830">
        <v>19</v>
      </c>
      <c r="AG70" s="830"/>
      <c r="AH70" s="830"/>
      <c r="AI70" s="830"/>
      <c r="AJ70" s="830"/>
      <c r="AK70" s="830" t="s">
        <v>575</v>
      </c>
      <c r="AL70" s="830"/>
      <c r="AM70" s="830"/>
      <c r="AN70" s="830"/>
      <c r="AO70" s="830"/>
      <c r="AP70" s="830" t="s">
        <v>575</v>
      </c>
      <c r="AQ70" s="830"/>
      <c r="AR70" s="830"/>
      <c r="AS70" s="830"/>
      <c r="AT70" s="830"/>
      <c r="AU70" s="830" t="s">
        <v>575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2736</v>
      </c>
      <c r="R71" s="830"/>
      <c r="S71" s="830"/>
      <c r="T71" s="830"/>
      <c r="U71" s="830"/>
      <c r="V71" s="830">
        <v>2663</v>
      </c>
      <c r="W71" s="830"/>
      <c r="X71" s="830"/>
      <c r="Y71" s="830"/>
      <c r="Z71" s="830"/>
      <c r="AA71" s="830">
        <v>73</v>
      </c>
      <c r="AB71" s="830"/>
      <c r="AC71" s="830"/>
      <c r="AD71" s="830"/>
      <c r="AE71" s="830"/>
      <c r="AF71" s="830">
        <v>74</v>
      </c>
      <c r="AG71" s="830"/>
      <c r="AH71" s="830"/>
      <c r="AI71" s="830"/>
      <c r="AJ71" s="830"/>
      <c r="AK71" s="830" t="s">
        <v>575</v>
      </c>
      <c r="AL71" s="830"/>
      <c r="AM71" s="830"/>
      <c r="AN71" s="830"/>
      <c r="AO71" s="830"/>
      <c r="AP71" s="830">
        <v>861</v>
      </c>
      <c r="AQ71" s="830"/>
      <c r="AR71" s="830"/>
      <c r="AS71" s="830"/>
      <c r="AT71" s="830"/>
      <c r="AU71" s="830">
        <v>163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464</v>
      </c>
      <c r="R72" s="830"/>
      <c r="S72" s="830"/>
      <c r="T72" s="830"/>
      <c r="U72" s="830"/>
      <c r="V72" s="830">
        <v>340</v>
      </c>
      <c r="W72" s="830"/>
      <c r="X72" s="830"/>
      <c r="Y72" s="830"/>
      <c r="Z72" s="830"/>
      <c r="AA72" s="830">
        <v>124</v>
      </c>
      <c r="AB72" s="830"/>
      <c r="AC72" s="830"/>
      <c r="AD72" s="830"/>
      <c r="AE72" s="830"/>
      <c r="AF72" s="830">
        <v>124</v>
      </c>
      <c r="AG72" s="830"/>
      <c r="AH72" s="830"/>
      <c r="AI72" s="830"/>
      <c r="AJ72" s="830"/>
      <c r="AK72" s="830" t="s">
        <v>575</v>
      </c>
      <c r="AL72" s="830"/>
      <c r="AM72" s="830"/>
      <c r="AN72" s="830"/>
      <c r="AO72" s="830"/>
      <c r="AP72" s="830">
        <v>36</v>
      </c>
      <c r="AQ72" s="830"/>
      <c r="AR72" s="830"/>
      <c r="AS72" s="830"/>
      <c r="AT72" s="830"/>
      <c r="AU72" s="830">
        <v>36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208</v>
      </c>
      <c r="R73" s="830"/>
      <c r="S73" s="830"/>
      <c r="T73" s="830"/>
      <c r="U73" s="830"/>
      <c r="V73" s="830">
        <v>187</v>
      </c>
      <c r="W73" s="830"/>
      <c r="X73" s="830"/>
      <c r="Y73" s="830"/>
      <c r="Z73" s="830"/>
      <c r="AA73" s="830">
        <v>21</v>
      </c>
      <c r="AB73" s="830"/>
      <c r="AC73" s="830"/>
      <c r="AD73" s="830"/>
      <c r="AE73" s="830"/>
      <c r="AF73" s="830">
        <v>42</v>
      </c>
      <c r="AG73" s="830"/>
      <c r="AH73" s="830"/>
      <c r="AI73" s="830"/>
      <c r="AJ73" s="830"/>
      <c r="AK73" s="830">
        <v>3</v>
      </c>
      <c r="AL73" s="830"/>
      <c r="AM73" s="830"/>
      <c r="AN73" s="830"/>
      <c r="AO73" s="830"/>
      <c r="AP73" s="830">
        <v>281</v>
      </c>
      <c r="AQ73" s="830"/>
      <c r="AR73" s="830"/>
      <c r="AS73" s="830"/>
      <c r="AT73" s="830"/>
      <c r="AU73" s="830">
        <v>101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380</v>
      </c>
      <c r="R74" s="830"/>
      <c r="S74" s="830"/>
      <c r="T74" s="830"/>
      <c r="U74" s="830"/>
      <c r="V74" s="830">
        <v>185</v>
      </c>
      <c r="W74" s="830"/>
      <c r="X74" s="830"/>
      <c r="Y74" s="830"/>
      <c r="Z74" s="830"/>
      <c r="AA74" s="830">
        <v>195</v>
      </c>
      <c r="AB74" s="830"/>
      <c r="AC74" s="830"/>
      <c r="AD74" s="830"/>
      <c r="AE74" s="830"/>
      <c r="AF74" s="830">
        <v>195</v>
      </c>
      <c r="AG74" s="830"/>
      <c r="AH74" s="830"/>
      <c r="AI74" s="830"/>
      <c r="AJ74" s="830"/>
      <c r="AK74" s="830">
        <v>20</v>
      </c>
      <c r="AL74" s="830"/>
      <c r="AM74" s="830"/>
      <c r="AN74" s="830"/>
      <c r="AO74" s="830"/>
      <c r="AP74" s="830" t="s">
        <v>575</v>
      </c>
      <c r="AQ74" s="830"/>
      <c r="AR74" s="830"/>
      <c r="AS74" s="830"/>
      <c r="AT74" s="830"/>
      <c r="AU74" s="830" t="s">
        <v>575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319650</v>
      </c>
      <c r="R75" s="878"/>
      <c r="S75" s="878"/>
      <c r="T75" s="878"/>
      <c r="U75" s="834"/>
      <c r="V75" s="879">
        <v>305956</v>
      </c>
      <c r="W75" s="878"/>
      <c r="X75" s="878"/>
      <c r="Y75" s="878"/>
      <c r="Z75" s="834"/>
      <c r="AA75" s="879">
        <v>13694</v>
      </c>
      <c r="AB75" s="878"/>
      <c r="AC75" s="878"/>
      <c r="AD75" s="878"/>
      <c r="AE75" s="834"/>
      <c r="AF75" s="879">
        <v>13694</v>
      </c>
      <c r="AG75" s="878"/>
      <c r="AH75" s="878"/>
      <c r="AI75" s="878"/>
      <c r="AJ75" s="834"/>
      <c r="AK75" s="879" t="s">
        <v>575</v>
      </c>
      <c r="AL75" s="878"/>
      <c r="AM75" s="878"/>
      <c r="AN75" s="878"/>
      <c r="AO75" s="834"/>
      <c r="AP75" s="879" t="s">
        <v>575</v>
      </c>
      <c r="AQ75" s="878"/>
      <c r="AR75" s="878"/>
      <c r="AS75" s="878"/>
      <c r="AT75" s="834"/>
      <c r="AU75" s="879" t="s">
        <v>575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1609</v>
      </c>
      <c r="R76" s="878"/>
      <c r="S76" s="878"/>
      <c r="T76" s="878"/>
      <c r="U76" s="834"/>
      <c r="V76" s="879">
        <v>1554</v>
      </c>
      <c r="W76" s="878"/>
      <c r="X76" s="878"/>
      <c r="Y76" s="878"/>
      <c r="Z76" s="834"/>
      <c r="AA76" s="879">
        <v>55</v>
      </c>
      <c r="AB76" s="878"/>
      <c r="AC76" s="878"/>
      <c r="AD76" s="878"/>
      <c r="AE76" s="834"/>
      <c r="AF76" s="879">
        <v>55</v>
      </c>
      <c r="AG76" s="878"/>
      <c r="AH76" s="878"/>
      <c r="AI76" s="878"/>
      <c r="AJ76" s="834"/>
      <c r="AK76" s="879">
        <v>8</v>
      </c>
      <c r="AL76" s="878"/>
      <c r="AM76" s="878"/>
      <c r="AN76" s="878"/>
      <c r="AO76" s="834"/>
      <c r="AP76" s="879" t="s">
        <v>575</v>
      </c>
      <c r="AQ76" s="878"/>
      <c r="AR76" s="878"/>
      <c r="AS76" s="878"/>
      <c r="AT76" s="834"/>
      <c r="AU76" s="879" t="s">
        <v>575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7">
        <v>3183</v>
      </c>
      <c r="R77" s="878"/>
      <c r="S77" s="878"/>
      <c r="T77" s="878"/>
      <c r="U77" s="834"/>
      <c r="V77" s="879">
        <v>2443</v>
      </c>
      <c r="W77" s="878"/>
      <c r="X77" s="878"/>
      <c r="Y77" s="878"/>
      <c r="Z77" s="834"/>
      <c r="AA77" s="879">
        <v>741</v>
      </c>
      <c r="AB77" s="878"/>
      <c r="AC77" s="878"/>
      <c r="AD77" s="878"/>
      <c r="AE77" s="834"/>
      <c r="AF77" s="879">
        <v>5893</v>
      </c>
      <c r="AG77" s="878"/>
      <c r="AH77" s="878"/>
      <c r="AI77" s="878"/>
      <c r="AJ77" s="834"/>
      <c r="AK77" s="879" t="s">
        <v>575</v>
      </c>
      <c r="AL77" s="878"/>
      <c r="AM77" s="878"/>
      <c r="AN77" s="878"/>
      <c r="AO77" s="834"/>
      <c r="AP77" s="879" t="s">
        <v>575</v>
      </c>
      <c r="AQ77" s="878"/>
      <c r="AR77" s="878"/>
      <c r="AS77" s="878"/>
      <c r="AT77" s="834"/>
      <c r="AU77" s="879" t="s">
        <v>575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560</v>
      </c>
      <c r="C78" s="874"/>
      <c r="D78" s="874"/>
      <c r="E78" s="874"/>
      <c r="F78" s="874"/>
      <c r="G78" s="874"/>
      <c r="H78" s="874"/>
      <c r="I78" s="874"/>
      <c r="J78" s="874"/>
      <c r="K78" s="874"/>
      <c r="L78" s="874"/>
      <c r="M78" s="874"/>
      <c r="N78" s="874"/>
      <c r="O78" s="874"/>
      <c r="P78" s="875"/>
      <c r="Q78" s="876">
        <v>116</v>
      </c>
      <c r="R78" s="830"/>
      <c r="S78" s="830"/>
      <c r="T78" s="830"/>
      <c r="U78" s="830"/>
      <c r="V78" s="830">
        <v>97</v>
      </c>
      <c r="W78" s="830"/>
      <c r="X78" s="830"/>
      <c r="Y78" s="830"/>
      <c r="Z78" s="830"/>
      <c r="AA78" s="830">
        <v>19</v>
      </c>
      <c r="AB78" s="830"/>
      <c r="AC78" s="830"/>
      <c r="AD78" s="830"/>
      <c r="AE78" s="830"/>
      <c r="AF78" s="830">
        <v>7</v>
      </c>
      <c r="AG78" s="830"/>
      <c r="AH78" s="830"/>
      <c r="AI78" s="830"/>
      <c r="AJ78" s="830"/>
      <c r="AK78" s="830" t="s">
        <v>575</v>
      </c>
      <c r="AL78" s="830"/>
      <c r="AM78" s="830"/>
      <c r="AN78" s="830"/>
      <c r="AO78" s="830"/>
      <c r="AP78" s="879" t="s">
        <v>575</v>
      </c>
      <c r="AQ78" s="878"/>
      <c r="AR78" s="878"/>
      <c r="AS78" s="878"/>
      <c r="AT78" s="834"/>
      <c r="AU78" s="879" t="s">
        <v>575</v>
      </c>
      <c r="AV78" s="878"/>
      <c r="AW78" s="878"/>
      <c r="AX78" s="878"/>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561</v>
      </c>
      <c r="C79" s="874"/>
      <c r="D79" s="874"/>
      <c r="E79" s="874"/>
      <c r="F79" s="874"/>
      <c r="G79" s="874"/>
      <c r="H79" s="874"/>
      <c r="I79" s="874"/>
      <c r="J79" s="874"/>
      <c r="K79" s="874"/>
      <c r="L79" s="874"/>
      <c r="M79" s="874"/>
      <c r="N79" s="874"/>
      <c r="O79" s="874"/>
      <c r="P79" s="875"/>
      <c r="Q79" s="876">
        <v>77</v>
      </c>
      <c r="R79" s="830"/>
      <c r="S79" s="830"/>
      <c r="T79" s="830"/>
      <c r="U79" s="830"/>
      <c r="V79" s="830">
        <v>61</v>
      </c>
      <c r="W79" s="830"/>
      <c r="X79" s="830"/>
      <c r="Y79" s="830"/>
      <c r="Z79" s="830"/>
      <c r="AA79" s="830">
        <v>16</v>
      </c>
      <c r="AB79" s="830"/>
      <c r="AC79" s="830"/>
      <c r="AD79" s="830"/>
      <c r="AE79" s="830"/>
      <c r="AF79" s="830">
        <v>12</v>
      </c>
      <c r="AG79" s="830"/>
      <c r="AH79" s="830"/>
      <c r="AI79" s="830"/>
      <c r="AJ79" s="830"/>
      <c r="AK79" s="830" t="s">
        <v>575</v>
      </c>
      <c r="AL79" s="830"/>
      <c r="AM79" s="830"/>
      <c r="AN79" s="830"/>
      <c r="AO79" s="830"/>
      <c r="AP79" s="879" t="s">
        <v>575</v>
      </c>
      <c r="AQ79" s="878"/>
      <c r="AR79" s="878"/>
      <c r="AS79" s="878"/>
      <c r="AT79" s="834"/>
      <c r="AU79" s="879" t="s">
        <v>575</v>
      </c>
      <c r="AV79" s="878"/>
      <c r="AW79" s="878"/>
      <c r="AX79" s="878"/>
      <c r="AY79" s="834"/>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562</v>
      </c>
      <c r="C80" s="874"/>
      <c r="D80" s="874"/>
      <c r="E80" s="874"/>
      <c r="F80" s="874"/>
      <c r="G80" s="874"/>
      <c r="H80" s="874"/>
      <c r="I80" s="874"/>
      <c r="J80" s="874"/>
      <c r="K80" s="874"/>
      <c r="L80" s="874"/>
      <c r="M80" s="874"/>
      <c r="N80" s="874"/>
      <c r="O80" s="874"/>
      <c r="P80" s="875"/>
      <c r="Q80" s="876">
        <v>202</v>
      </c>
      <c r="R80" s="830"/>
      <c r="S80" s="830"/>
      <c r="T80" s="830"/>
      <c r="U80" s="830"/>
      <c r="V80" s="830">
        <v>197</v>
      </c>
      <c r="W80" s="830"/>
      <c r="X80" s="830"/>
      <c r="Y80" s="830"/>
      <c r="Z80" s="830"/>
      <c r="AA80" s="830">
        <v>5</v>
      </c>
      <c r="AB80" s="830"/>
      <c r="AC80" s="830"/>
      <c r="AD80" s="830"/>
      <c r="AE80" s="830"/>
      <c r="AF80" s="830">
        <v>5</v>
      </c>
      <c r="AG80" s="830"/>
      <c r="AH80" s="830"/>
      <c r="AI80" s="830"/>
      <c r="AJ80" s="830"/>
      <c r="AK80" s="830">
        <v>12</v>
      </c>
      <c r="AL80" s="830"/>
      <c r="AM80" s="830"/>
      <c r="AN80" s="830"/>
      <c r="AO80" s="830"/>
      <c r="AP80" s="879" t="s">
        <v>575</v>
      </c>
      <c r="AQ80" s="878"/>
      <c r="AR80" s="878"/>
      <c r="AS80" s="878"/>
      <c r="AT80" s="834"/>
      <c r="AU80" s="879" t="s">
        <v>575</v>
      </c>
      <c r="AV80" s="878"/>
      <c r="AW80" s="878"/>
      <c r="AX80" s="878"/>
      <c r="AY80" s="834"/>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563</v>
      </c>
      <c r="C81" s="874"/>
      <c r="D81" s="874"/>
      <c r="E81" s="874"/>
      <c r="F81" s="874"/>
      <c r="G81" s="874"/>
      <c r="H81" s="874"/>
      <c r="I81" s="874"/>
      <c r="J81" s="874"/>
      <c r="K81" s="874"/>
      <c r="L81" s="874"/>
      <c r="M81" s="874"/>
      <c r="N81" s="874"/>
      <c r="O81" s="874"/>
      <c r="P81" s="875"/>
      <c r="Q81" s="876">
        <v>275</v>
      </c>
      <c r="R81" s="830"/>
      <c r="S81" s="830"/>
      <c r="T81" s="830"/>
      <c r="U81" s="830"/>
      <c r="V81" s="830">
        <v>233</v>
      </c>
      <c r="W81" s="830"/>
      <c r="X81" s="830"/>
      <c r="Y81" s="830"/>
      <c r="Z81" s="830"/>
      <c r="AA81" s="830">
        <v>42</v>
      </c>
      <c r="AB81" s="830"/>
      <c r="AC81" s="830"/>
      <c r="AD81" s="830"/>
      <c r="AE81" s="830"/>
      <c r="AF81" s="830">
        <v>21</v>
      </c>
      <c r="AG81" s="830"/>
      <c r="AH81" s="830"/>
      <c r="AI81" s="830"/>
      <c r="AJ81" s="830"/>
      <c r="AK81" s="830" t="s">
        <v>575</v>
      </c>
      <c r="AL81" s="830"/>
      <c r="AM81" s="830"/>
      <c r="AN81" s="830"/>
      <c r="AO81" s="830"/>
      <c r="AP81" s="879" t="s">
        <v>575</v>
      </c>
      <c r="AQ81" s="878"/>
      <c r="AR81" s="878"/>
      <c r="AS81" s="878"/>
      <c r="AT81" s="834"/>
      <c r="AU81" s="879" t="s">
        <v>575</v>
      </c>
      <c r="AV81" s="878"/>
      <c r="AW81" s="878"/>
      <c r="AX81" s="878"/>
      <c r="AY81" s="834"/>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20472</v>
      </c>
      <c r="AG88" s="844"/>
      <c r="AH88" s="844"/>
      <c r="AI88" s="844"/>
      <c r="AJ88" s="844"/>
      <c r="AK88" s="841"/>
      <c r="AL88" s="841"/>
      <c r="AM88" s="841"/>
      <c r="AN88" s="841"/>
      <c r="AO88" s="841"/>
      <c r="AP88" s="844">
        <v>1178</v>
      </c>
      <c r="AQ88" s="844"/>
      <c r="AR88" s="844"/>
      <c r="AS88" s="844"/>
      <c r="AT88" s="844"/>
      <c r="AU88" s="844">
        <v>300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1945467</v>
      </c>
      <c r="AB110" s="900"/>
      <c r="AC110" s="900"/>
      <c r="AD110" s="900"/>
      <c r="AE110" s="901"/>
      <c r="AF110" s="902">
        <v>1902089</v>
      </c>
      <c r="AG110" s="900"/>
      <c r="AH110" s="900"/>
      <c r="AI110" s="900"/>
      <c r="AJ110" s="901"/>
      <c r="AK110" s="902">
        <v>1830910</v>
      </c>
      <c r="AL110" s="900"/>
      <c r="AM110" s="900"/>
      <c r="AN110" s="900"/>
      <c r="AO110" s="901"/>
      <c r="AP110" s="903">
        <v>23.3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19094583</v>
      </c>
      <c r="BR110" s="931"/>
      <c r="BS110" s="931"/>
      <c r="BT110" s="931"/>
      <c r="BU110" s="931"/>
      <c r="BV110" s="931">
        <v>17958188</v>
      </c>
      <c r="BW110" s="931"/>
      <c r="BX110" s="931"/>
      <c r="BY110" s="931"/>
      <c r="BZ110" s="931"/>
      <c r="CA110" s="931">
        <v>16047105</v>
      </c>
      <c r="CB110" s="931"/>
      <c r="CC110" s="931"/>
      <c r="CD110" s="931"/>
      <c r="CE110" s="931"/>
      <c r="CF110" s="944">
        <v>204.3</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3867376</v>
      </c>
      <c r="BR112" s="926"/>
      <c r="BS112" s="926"/>
      <c r="BT112" s="926"/>
      <c r="BU112" s="926"/>
      <c r="BV112" s="926">
        <v>3693934</v>
      </c>
      <c r="BW112" s="926"/>
      <c r="BX112" s="926"/>
      <c r="BY112" s="926"/>
      <c r="BZ112" s="926"/>
      <c r="CA112" s="926">
        <v>3691018</v>
      </c>
      <c r="CB112" s="926"/>
      <c r="CC112" s="926"/>
      <c r="CD112" s="926"/>
      <c r="CE112" s="926"/>
      <c r="CF112" s="920">
        <v>47</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581552</v>
      </c>
      <c r="AB113" s="938"/>
      <c r="AC113" s="938"/>
      <c r="AD113" s="938"/>
      <c r="AE113" s="939"/>
      <c r="AF113" s="940">
        <v>560428</v>
      </c>
      <c r="AG113" s="938"/>
      <c r="AH113" s="938"/>
      <c r="AI113" s="938"/>
      <c r="AJ113" s="939"/>
      <c r="AK113" s="940">
        <v>558576</v>
      </c>
      <c r="AL113" s="938"/>
      <c r="AM113" s="938"/>
      <c r="AN113" s="938"/>
      <c r="AO113" s="939"/>
      <c r="AP113" s="941">
        <v>7.1</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362869</v>
      </c>
      <c r="BR113" s="926"/>
      <c r="BS113" s="926"/>
      <c r="BT113" s="926"/>
      <c r="BU113" s="926"/>
      <c r="BV113" s="926">
        <v>327824</v>
      </c>
      <c r="BW113" s="926"/>
      <c r="BX113" s="926"/>
      <c r="BY113" s="926"/>
      <c r="BZ113" s="926"/>
      <c r="CA113" s="926">
        <v>299624</v>
      </c>
      <c r="CB113" s="926"/>
      <c r="CC113" s="926"/>
      <c r="CD113" s="926"/>
      <c r="CE113" s="926"/>
      <c r="CF113" s="920">
        <v>3.8</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72378</v>
      </c>
      <c r="AB114" s="959"/>
      <c r="AC114" s="959"/>
      <c r="AD114" s="959"/>
      <c r="AE114" s="960"/>
      <c r="AF114" s="961">
        <v>73295</v>
      </c>
      <c r="AG114" s="959"/>
      <c r="AH114" s="959"/>
      <c r="AI114" s="959"/>
      <c r="AJ114" s="960"/>
      <c r="AK114" s="961">
        <v>72640</v>
      </c>
      <c r="AL114" s="959"/>
      <c r="AM114" s="959"/>
      <c r="AN114" s="959"/>
      <c r="AO114" s="960"/>
      <c r="AP114" s="962">
        <v>0.9</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1541167</v>
      </c>
      <c r="BR114" s="926"/>
      <c r="BS114" s="926"/>
      <c r="BT114" s="926"/>
      <c r="BU114" s="926"/>
      <c r="BV114" s="926">
        <v>1531739</v>
      </c>
      <c r="BW114" s="926"/>
      <c r="BX114" s="926"/>
      <c r="BY114" s="926"/>
      <c r="BZ114" s="926"/>
      <c r="CA114" s="926">
        <v>1551287</v>
      </c>
      <c r="CB114" s="926"/>
      <c r="CC114" s="926"/>
      <c r="CD114" s="926"/>
      <c r="CE114" s="926"/>
      <c r="CF114" s="920">
        <v>19.7</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2599397</v>
      </c>
      <c r="AB117" s="979"/>
      <c r="AC117" s="979"/>
      <c r="AD117" s="979"/>
      <c r="AE117" s="980"/>
      <c r="AF117" s="981">
        <v>2535812</v>
      </c>
      <c r="AG117" s="979"/>
      <c r="AH117" s="979"/>
      <c r="AI117" s="979"/>
      <c r="AJ117" s="980"/>
      <c r="AK117" s="981">
        <v>2462126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24865995</v>
      </c>
      <c r="BR119" s="1000"/>
      <c r="BS119" s="1000"/>
      <c r="BT119" s="1000"/>
      <c r="BU119" s="1000"/>
      <c r="BV119" s="1000">
        <v>23511685</v>
      </c>
      <c r="BW119" s="1000"/>
      <c r="BX119" s="1000"/>
      <c r="BY119" s="1000"/>
      <c r="BZ119" s="1000"/>
      <c r="CA119" s="1000">
        <v>21589034</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4772666</v>
      </c>
      <c r="BR120" s="931"/>
      <c r="BS120" s="931"/>
      <c r="BT120" s="931"/>
      <c r="BU120" s="931"/>
      <c r="BV120" s="931">
        <v>5187160</v>
      </c>
      <c r="BW120" s="931"/>
      <c r="BX120" s="931"/>
      <c r="BY120" s="931"/>
      <c r="BZ120" s="931"/>
      <c r="CA120" s="931">
        <v>4834367</v>
      </c>
      <c r="CB120" s="931"/>
      <c r="CC120" s="931"/>
      <c r="CD120" s="931"/>
      <c r="CE120" s="931"/>
      <c r="CF120" s="944">
        <v>61.5</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3457151</v>
      </c>
      <c r="DH120" s="931"/>
      <c r="DI120" s="931"/>
      <c r="DJ120" s="931"/>
      <c r="DK120" s="931"/>
      <c r="DL120" s="931">
        <v>3210714</v>
      </c>
      <c r="DM120" s="931"/>
      <c r="DN120" s="931"/>
      <c r="DO120" s="931"/>
      <c r="DP120" s="931"/>
      <c r="DQ120" s="931">
        <v>2877169</v>
      </c>
      <c r="DR120" s="931"/>
      <c r="DS120" s="931"/>
      <c r="DT120" s="931"/>
      <c r="DU120" s="931"/>
      <c r="DV120" s="932">
        <v>36.6</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1548541</v>
      </c>
      <c r="BR121" s="926"/>
      <c r="BS121" s="926"/>
      <c r="BT121" s="926"/>
      <c r="BU121" s="926"/>
      <c r="BV121" s="926">
        <v>1625698</v>
      </c>
      <c r="BW121" s="926"/>
      <c r="BX121" s="926"/>
      <c r="BY121" s="926"/>
      <c r="BZ121" s="926"/>
      <c r="CA121" s="926">
        <v>1588528</v>
      </c>
      <c r="CB121" s="926"/>
      <c r="CC121" s="926"/>
      <c r="CD121" s="926"/>
      <c r="CE121" s="926"/>
      <c r="CF121" s="920">
        <v>20.2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375262</v>
      </c>
      <c r="DH121" s="926"/>
      <c r="DI121" s="926"/>
      <c r="DJ121" s="926"/>
      <c r="DK121" s="926"/>
      <c r="DL121" s="926">
        <v>452622</v>
      </c>
      <c r="DM121" s="926"/>
      <c r="DN121" s="926"/>
      <c r="DO121" s="926"/>
      <c r="DP121" s="926"/>
      <c r="DQ121" s="926">
        <v>782871</v>
      </c>
      <c r="DR121" s="926"/>
      <c r="DS121" s="926"/>
      <c r="DT121" s="926"/>
      <c r="DU121" s="926"/>
      <c r="DV121" s="927">
        <v>10</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15319725</v>
      </c>
      <c r="BR122" s="1000"/>
      <c r="BS122" s="1000"/>
      <c r="BT122" s="1000"/>
      <c r="BU122" s="1000"/>
      <c r="BV122" s="1000">
        <v>14409241</v>
      </c>
      <c r="BW122" s="1000"/>
      <c r="BX122" s="1000"/>
      <c r="BY122" s="1000"/>
      <c r="BZ122" s="1000"/>
      <c r="CA122" s="1000">
        <v>13267785</v>
      </c>
      <c r="CB122" s="1000"/>
      <c r="CC122" s="1000"/>
      <c r="CD122" s="1000"/>
      <c r="CE122" s="1000"/>
      <c r="CF122" s="1017">
        <v>168.9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34963</v>
      </c>
      <c r="DH122" s="926"/>
      <c r="DI122" s="926"/>
      <c r="DJ122" s="926"/>
      <c r="DK122" s="926"/>
      <c r="DL122" s="926">
        <v>30598</v>
      </c>
      <c r="DM122" s="926"/>
      <c r="DN122" s="926"/>
      <c r="DO122" s="926"/>
      <c r="DP122" s="926"/>
      <c r="DQ122" s="926">
        <v>30978</v>
      </c>
      <c r="DR122" s="926"/>
      <c r="DS122" s="926"/>
      <c r="DT122" s="926"/>
      <c r="DU122" s="926"/>
      <c r="DV122" s="927">
        <v>0.4</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21640932</v>
      </c>
      <c r="BR123" s="1064"/>
      <c r="BS123" s="1064"/>
      <c r="BT123" s="1064"/>
      <c r="BU123" s="1064"/>
      <c r="BV123" s="1064">
        <v>21222099</v>
      </c>
      <c r="BW123" s="1064"/>
      <c r="BX123" s="1064"/>
      <c r="BY123" s="1064"/>
      <c r="BZ123" s="1064"/>
      <c r="CA123" s="1064">
        <v>19690680</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40.9</v>
      </c>
      <c r="BR124" s="1027"/>
      <c r="BS124" s="1027"/>
      <c r="BT124" s="1027"/>
      <c r="BU124" s="1027"/>
      <c r="BV124" s="1027">
        <v>29.8</v>
      </c>
      <c r="BW124" s="1027"/>
      <c r="BX124" s="1027"/>
      <c r="BY124" s="1027"/>
      <c r="BZ124" s="1027"/>
      <c r="CA124" s="1027">
        <v>24.1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217111</v>
      </c>
      <c r="AB128" s="1046"/>
      <c r="AC128" s="1046"/>
      <c r="AD128" s="1046"/>
      <c r="AE128" s="1047"/>
      <c r="AF128" s="1048">
        <v>172637</v>
      </c>
      <c r="AG128" s="1046"/>
      <c r="AH128" s="1046"/>
      <c r="AI128" s="1046"/>
      <c r="AJ128" s="1047"/>
      <c r="AK128" s="1048">
        <v>176262</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9464979</v>
      </c>
      <c r="AB129" s="959"/>
      <c r="AC129" s="959"/>
      <c r="AD129" s="959"/>
      <c r="AE129" s="960"/>
      <c r="AF129" s="961">
        <v>9235803</v>
      </c>
      <c r="AG129" s="959"/>
      <c r="AH129" s="959"/>
      <c r="AI129" s="959"/>
      <c r="AJ129" s="960"/>
      <c r="AK129" s="961">
        <v>9379667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1590176</v>
      </c>
      <c r="AB130" s="959"/>
      <c r="AC130" s="959"/>
      <c r="AD130" s="959"/>
      <c r="AE130" s="960"/>
      <c r="AF130" s="961">
        <v>1553897</v>
      </c>
      <c r="AG130" s="959"/>
      <c r="AH130" s="959"/>
      <c r="AI130" s="959"/>
      <c r="AJ130" s="960"/>
      <c r="AK130" s="961">
        <v>1523097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7874803</v>
      </c>
      <c r="AB131" s="986"/>
      <c r="AC131" s="986"/>
      <c r="AD131" s="986"/>
      <c r="AE131" s="987"/>
      <c r="AF131" s="985">
        <v>7681906</v>
      </c>
      <c r="AG131" s="986"/>
      <c r="AH131" s="986"/>
      <c r="AI131" s="986"/>
      <c r="AJ131" s="987"/>
      <c r="AK131" s="985">
        <v>7856570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24.1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10.05879131</v>
      </c>
      <c r="AB132" s="1097"/>
      <c r="AC132" s="1097"/>
      <c r="AD132" s="1097"/>
      <c r="AE132" s="1098"/>
      <c r="AF132" s="1099">
        <v>10.534859450000001</v>
      </c>
      <c r="AG132" s="1097"/>
      <c r="AH132" s="1097"/>
      <c r="AI132" s="1097"/>
      <c r="AJ132" s="1098"/>
      <c r="AK132" s="1099">
        <v>9.7086514850000007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8.4</v>
      </c>
      <c r="AB133" s="1080"/>
      <c r="AC133" s="1080"/>
      <c r="AD133" s="1080"/>
      <c r="AE133" s="1081"/>
      <c r="AF133" s="1079">
        <v>9.6</v>
      </c>
      <c r="AG133" s="1080"/>
      <c r="AH133" s="1080"/>
      <c r="AI133" s="1080"/>
      <c r="AJ133" s="1081"/>
      <c r="AK133" s="1079">
        <v>10.1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yALLMYs54ZyxcpgICVdR2JhgkB7fy1N7k93XtBIPQp5a8GfNYxJU/HR09jBDOJsujq4pfkjHjx1hu1eS0l6sw==" saltValue="UA+kVEcBvz5UUfqBFc8o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election activeCell="BC16" sqref="BC1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cdGz9PlnVfN1vx+JQiOMbYxspdQVNuRkOLQYOkTIDeKLOT/LBusDk4vveryo5GJErRvx3zU65ZvmbP8FBRzag==" saltValue="tTutKfMXhLLsm3M3UAYT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Z24" sqref="AZ24:BA2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6eEKxag9ezVAPKzebAel2T4e5POJ50Pq0j57ZJosKIEwNub6nlmXljQ/Uy+xNzY7gBMniJ+ns3GDXg2vu8zOg==" saltValue="SB3rgrDHCGnfLbOqcTIc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Z24" sqref="AZ24:BA2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3082143</v>
      </c>
      <c r="AP9" s="281">
        <v>105351</v>
      </c>
      <c r="AQ9" s="282">
        <v>107616</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393388</v>
      </c>
      <c r="AP10" s="284">
        <v>13446</v>
      </c>
      <c r="AQ10" s="285">
        <v>10095</v>
      </c>
      <c r="AR10" s="286">
        <v>33.200000000000003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50624</v>
      </c>
      <c r="AP11" s="284">
        <v>1730</v>
      </c>
      <c r="AQ11" s="285">
        <v>1704</v>
      </c>
      <c r="AR11" s="286">
        <v>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76790</v>
      </c>
      <c r="AP13" s="284">
        <v>2625</v>
      </c>
      <c r="AQ13" s="285">
        <v>4110</v>
      </c>
      <c r="AR13" s="286">
        <v>-36.1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12832</v>
      </c>
      <c r="AP14" s="284">
        <v>439</v>
      </c>
      <c r="AQ14" s="285">
        <v>2451</v>
      </c>
      <c r="AR14" s="286">
        <v>-82.1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-197149</v>
      </c>
      <c r="AP15" s="284">
        <v>-6739</v>
      </c>
      <c r="AQ15" s="285">
        <v>-6399</v>
      </c>
      <c r="AR15" s="286">
        <v>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3418628</v>
      </c>
      <c r="AP16" s="284">
        <v>116852</v>
      </c>
      <c r="AQ16" s="285">
        <v>119584</v>
      </c>
      <c r="AR16" s="286">
        <v>-2.2999999999999998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8.7799999999999994</v>
      </c>
      <c r="AP21" s="298">
        <v>10.86</v>
      </c>
      <c r="AQ21" s="299">
        <v>-2.08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98.2</v>
      </c>
      <c r="AP22" s="303">
        <v>97.3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1830910</v>
      </c>
      <c r="AP32" s="312">
        <v>62582</v>
      </c>
      <c r="AQ32" s="313">
        <v>75090</v>
      </c>
      <c r="AR32" s="314">
        <v>-16.7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1</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558576</v>
      </c>
      <c r="AP35" s="312">
        <v>19093</v>
      </c>
      <c r="AQ35" s="313">
        <v>17211</v>
      </c>
      <c r="AR35" s="314">
        <v>10.9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72640</v>
      </c>
      <c r="AP36" s="312">
        <v>2483</v>
      </c>
      <c r="AQ36" s="313">
        <v>2478</v>
      </c>
      <c r="AR36" s="314">
        <v>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654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-176262</v>
      </c>
      <c r="AP39" s="312">
        <v>-6025</v>
      </c>
      <c r="AQ39" s="313">
        <v>-3502</v>
      </c>
      <c r="AR39" s="314">
        <v>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-1523097</v>
      </c>
      <c r="AP40" s="312">
        <v>-52061</v>
      </c>
      <c r="AQ40" s="313">
        <v>-63750</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762767</v>
      </c>
      <c r="AP41" s="312">
        <v>26072</v>
      </c>
      <c r="AQ41" s="313">
        <v>28185</v>
      </c>
      <c r="AR41" s="314">
        <v>-7.5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3046989</v>
      </c>
      <c r="AN51" s="334">
        <v>101303</v>
      </c>
      <c r="AO51" s="335">
        <v>69.599999999999994</v>
      </c>
      <c r="AP51" s="336">
        <v>94081</v>
      </c>
      <c r="AQ51" s="337">
        <v>10.5</v>
      </c>
      <c r="AR51" s="338">
        <v>59.1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1282865</v>
      </c>
      <c r="AN52" s="342">
        <v>42651</v>
      </c>
      <c r="AO52" s="343">
        <v>47.6</v>
      </c>
      <c r="AP52" s="344">
        <v>48949</v>
      </c>
      <c r="AQ52" s="345">
        <v>11.5</v>
      </c>
      <c r="AR52" s="346">
        <v>36.1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1003395</v>
      </c>
      <c r="AN53" s="334">
        <v>33526</v>
      </c>
      <c r="AO53" s="335">
        <v>-66.900000000000006</v>
      </c>
      <c r="AP53" s="336">
        <v>92632</v>
      </c>
      <c r="AQ53" s="337">
        <v>-1.5</v>
      </c>
      <c r="AR53" s="338">
        <v>-65.400000000000006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370881</v>
      </c>
      <c r="AN54" s="342">
        <v>12392</v>
      </c>
      <c r="AO54" s="343">
        <v>-70.900000000000006</v>
      </c>
      <c r="AP54" s="344">
        <v>47978</v>
      </c>
      <c r="AQ54" s="345">
        <v>-2</v>
      </c>
      <c r="AR54" s="346">
        <v>-68.900000000000006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1904828</v>
      </c>
      <c r="AN55" s="334">
        <v>64185</v>
      </c>
      <c r="AO55" s="335">
        <v>91.4</v>
      </c>
      <c r="AP55" s="336">
        <v>96469</v>
      </c>
      <c r="AQ55" s="337">
        <v>4.0999999999999996</v>
      </c>
      <c r="AR55" s="338">
        <v>87.3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773574</v>
      </c>
      <c r="AN56" s="342">
        <v>26066</v>
      </c>
      <c r="AO56" s="343">
        <v>110.3</v>
      </c>
      <c r="AP56" s="344">
        <v>49775</v>
      </c>
      <c r="AQ56" s="345">
        <v>3.7</v>
      </c>
      <c r="AR56" s="346">
        <v>106.6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1132880</v>
      </c>
      <c r="AN57" s="334">
        <v>38329</v>
      </c>
      <c r="AO57" s="335">
        <v>-40.299999999999997</v>
      </c>
      <c r="AP57" s="336">
        <v>85743</v>
      </c>
      <c r="AQ57" s="337">
        <v>-11.1</v>
      </c>
      <c r="AR57" s="338">
        <v>-29.2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543255</v>
      </c>
      <c r="AN58" s="342">
        <v>18380</v>
      </c>
      <c r="AO58" s="343">
        <v>-29.5</v>
      </c>
      <c r="AP58" s="344">
        <v>45231</v>
      </c>
      <c r="AQ58" s="345">
        <v>-9.1</v>
      </c>
      <c r="AR58" s="346">
        <v>-20.399999999999999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1228827</v>
      </c>
      <c r="AN59" s="334">
        <v>42003</v>
      </c>
      <c r="AO59" s="335">
        <v>9.6</v>
      </c>
      <c r="AP59" s="336">
        <v>92509</v>
      </c>
      <c r="AQ59" s="337">
        <v>7.9</v>
      </c>
      <c r="AR59" s="338">
        <v>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712910</v>
      </c>
      <c r="AN60" s="342">
        <v>24368</v>
      </c>
      <c r="AO60" s="343">
        <v>32.6</v>
      </c>
      <c r="AP60" s="344">
        <v>52274</v>
      </c>
      <c r="AQ60" s="345">
        <v>15.6</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1663384</v>
      </c>
      <c r="AN61" s="349">
        <v>55869</v>
      </c>
      <c r="AO61" s="350">
        <v>12.7</v>
      </c>
      <c r="AP61" s="351">
        <v>92287</v>
      </c>
      <c r="AQ61" s="352">
        <v>2</v>
      </c>
      <c r="AR61" s="338">
        <v>10.7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736697</v>
      </c>
      <c r="AN62" s="342">
        <v>24771</v>
      </c>
      <c r="AO62" s="343">
        <v>18</v>
      </c>
      <c r="AP62" s="344">
        <v>48841</v>
      </c>
      <c r="AQ62" s="345">
        <v>3.9</v>
      </c>
      <c r="AR62" s="346">
        <v>14.1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Ca6opC/NjHXtUtvPC6OxPqg01rBQHn4FrZji3xAYNupBAdzejf4PkJhq7MhbaZ646GkFGVvmPc1/nrPt4Vcw==" saltValue="6vKmVaasyfRpWa0lgDY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Z24" sqref="AZ24:BA2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QMECJnpYgrMAFB56lclrzhAw3uIA6skFiaDgAYwR6YS4MTtCKn5OENWEKKuGEJEWhFDp08n68uDFNd827YseHQ==" saltValue="8v8RfER69U6qKRbM9nTR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Z24" sqref="AZ24:BA2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rXDKe5WJJ8Q+OqhJnqDjr+p/NSYaS8cF3tHH/jJvUfPEcb3ZVAAXVaMyph4swFsJ+x2YwxyUZU5p5sdCsZfTww==" saltValue="y153ifq9rs270FG0pSa6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Z24" sqref="AZ24:BA2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10.51</v>
      </c>
      <c r="G47" s="12">
        <v>9.9600000000000009</v>
      </c>
      <c r="H47" s="12">
        <v>16.989999999999998</v>
      </c>
      <c r="I47" s="12">
        <v>22.25</v>
      </c>
      <c r="J47" s="13">
        <v>24.67</v>
      </c>
    </row>
    <row r="48" spans="2:10" ht="57.75" customHeight="1" x14ac:dyDescent="0.15">
      <c r="B48" s="14"/>
      <c r="C48" s="1141" t="s">
        <v>4</v>
      </c>
      <c r="D48" s="1141"/>
      <c r="E48" s="1142"/>
      <c r="F48" s="15">
        <v>5.6</v>
      </c>
      <c r="G48" s="16">
        <v>6.4</v>
      </c>
      <c r="H48" s="16">
        <v>7.47</v>
      </c>
      <c r="I48" s="16">
        <v>8.1999999999999993</v>
      </c>
      <c r="J48" s="17">
        <v>5.81</v>
      </c>
    </row>
    <row r="49" spans="2:10" ht="57.75" customHeight="1" thickBot="1" x14ac:dyDescent="0.2">
      <c r="B49" s="18"/>
      <c r="C49" s="1143" t="s">
        <v>5</v>
      </c>
      <c r="D49" s="1143"/>
      <c r="E49" s="1144"/>
      <c r="F49" s="19">
        <v>1.4</v>
      </c>
      <c r="G49" s="20" t="s">
        <v>529</v>
      </c>
      <c r="H49" s="20">
        <v>5.91</v>
      </c>
      <c r="I49" s="20">
        <v>2.12</v>
      </c>
      <c r="J49" s="21">
        <v>4.5599999999999996</v>
      </c>
    </row>
    <row r="50" spans="2:10" x14ac:dyDescent="0.15"/>
  </sheetData>
  <sheetProtection algorithmName="SHA-512" hashValue="/QHOxyMF7TN/AcoGnWAvXyj/VuRl8uvO6EO79PA0NX9LEFFmDmSkivP4qgvwdZYt3F2PYEoyDFMjDqZfrRC7+A==" saltValue="ifMIW6Bxb1bpMY9GiRs1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Z24" sqref="AZ24:BA2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8.65</v>
      </c>
      <c r="G34" s="33">
        <v>9.4700000000000006</v>
      </c>
      <c r="H34" s="33">
        <v>9.41</v>
      </c>
      <c r="I34" s="33">
        <v>10.48</v>
      </c>
      <c r="J34" s="34">
        <v>11.02</v>
      </c>
      <c r="K34" s="22"/>
      <c r="L34" s="22"/>
      <c r="M34" s="22"/>
      <c r="N34" s="22"/>
      <c r="O34" s="22"/>
      <c r="P34" s="22"/>
    </row>
    <row r="35" spans="1:16" ht="39" customHeight="1" x14ac:dyDescent="0.15">
      <c r="A35" s="22"/>
      <c r="B35" s="35"/>
      <c r="C35" s="1145" t="s">
        <v>531</v>
      </c>
      <c r="D35" s="1146"/>
      <c r="E35" s="1147"/>
      <c r="F35" s="36">
        <v>6.06</v>
      </c>
      <c r="G35" s="37">
        <v>6.56</v>
      </c>
      <c r="H35" s="37">
        <v>6.77</v>
      </c>
      <c r="I35" s="37">
        <v>7.31</v>
      </c>
      <c r="J35" s="38">
        <v>8.3800000000000008</v>
      </c>
      <c r="K35" s="22"/>
      <c r="L35" s="22"/>
      <c r="M35" s="22"/>
      <c r="N35" s="22"/>
      <c r="O35" s="22"/>
      <c r="P35" s="22"/>
    </row>
    <row r="36" spans="1:16" ht="39" customHeight="1" x14ac:dyDescent="0.15">
      <c r="A36" s="22"/>
      <c r="B36" s="35"/>
      <c r="C36" s="1145" t="s">
        <v>532</v>
      </c>
      <c r="D36" s="1146"/>
      <c r="E36" s="1147"/>
      <c r="F36" s="36">
        <v>5.59</v>
      </c>
      <c r="G36" s="37">
        <v>6.4</v>
      </c>
      <c r="H36" s="37">
        <v>7.41</v>
      </c>
      <c r="I36" s="37">
        <v>8.16</v>
      </c>
      <c r="J36" s="38">
        <v>5.8</v>
      </c>
      <c r="K36" s="22"/>
      <c r="L36" s="22"/>
      <c r="M36" s="22"/>
      <c r="N36" s="22"/>
      <c r="O36" s="22"/>
      <c r="P36" s="22"/>
    </row>
    <row r="37" spans="1:16" ht="39" customHeight="1" x14ac:dyDescent="0.15">
      <c r="A37" s="22"/>
      <c r="B37" s="35"/>
      <c r="C37" s="1145" t="s">
        <v>533</v>
      </c>
      <c r="D37" s="1146"/>
      <c r="E37" s="1147"/>
      <c r="F37" s="36">
        <v>1.58</v>
      </c>
      <c r="G37" s="37">
        <v>1.04</v>
      </c>
      <c r="H37" s="37">
        <v>1.75</v>
      </c>
      <c r="I37" s="37">
        <v>2.2200000000000002</v>
      </c>
      <c r="J37" s="38">
        <v>1.07</v>
      </c>
      <c r="K37" s="22"/>
      <c r="L37" s="22"/>
      <c r="M37" s="22"/>
      <c r="N37" s="22"/>
      <c r="O37" s="22"/>
      <c r="P37" s="22"/>
    </row>
    <row r="38" spans="1:16" ht="39" customHeight="1" x14ac:dyDescent="0.15">
      <c r="A38" s="22"/>
      <c r="B38" s="35"/>
      <c r="C38" s="1145" t="s">
        <v>534</v>
      </c>
      <c r="D38" s="1146"/>
      <c r="E38" s="1147"/>
      <c r="F38" s="36">
        <v>1.07</v>
      </c>
      <c r="G38" s="37">
        <v>1.17</v>
      </c>
      <c r="H38" s="37">
        <v>22.94</v>
      </c>
      <c r="I38" s="37">
        <v>0.49</v>
      </c>
      <c r="J38" s="38">
        <v>0.49</v>
      </c>
      <c r="K38" s="22"/>
      <c r="L38" s="22"/>
      <c r="M38" s="22"/>
      <c r="N38" s="22"/>
      <c r="O38" s="22"/>
      <c r="P38" s="22"/>
    </row>
    <row r="39" spans="1:16" ht="39" customHeight="1" x14ac:dyDescent="0.15">
      <c r="A39" s="22"/>
      <c r="B39" s="35"/>
      <c r="C39" s="1145" t="s">
        <v>535</v>
      </c>
      <c r="D39" s="1146"/>
      <c r="E39" s="1147"/>
      <c r="F39" s="36">
        <v>0.15</v>
      </c>
      <c r="G39" s="37">
        <v>0.15</v>
      </c>
      <c r="H39" s="37">
        <v>0.14000000000000001</v>
      </c>
      <c r="I39" s="37">
        <v>0.17</v>
      </c>
      <c r="J39" s="38">
        <v>0.18</v>
      </c>
      <c r="K39" s="22"/>
      <c r="L39" s="22"/>
      <c r="M39" s="22"/>
      <c r="N39" s="22"/>
      <c r="O39" s="22"/>
      <c r="P39" s="22"/>
    </row>
    <row r="40" spans="1:16" ht="39" customHeight="1" x14ac:dyDescent="0.15">
      <c r="A40" s="22"/>
      <c r="B40" s="35"/>
      <c r="C40" s="1145" t="s">
        <v>536</v>
      </c>
      <c r="D40" s="1146"/>
      <c r="E40" s="1147"/>
      <c r="F40" s="36">
        <v>0.66</v>
      </c>
      <c r="G40" s="37">
        <v>0.79</v>
      </c>
      <c r="H40" s="37">
        <v>0.26</v>
      </c>
      <c r="I40" s="37">
        <v>0.7</v>
      </c>
      <c r="J40" s="38">
        <v>0.16</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538</v>
      </c>
      <c r="G42" s="37" t="s">
        <v>539</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0.09</v>
      </c>
      <c r="G43" s="42">
        <v>0.05</v>
      </c>
      <c r="H43" s="42">
        <v>0.04</v>
      </c>
      <c r="I43" s="42">
        <v>0.02</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jQ3Wb4GGMm6o7sT1aWHrSJRJwVsRCQyNbCDfth4xeJALrEY5sPJoi+sVlWoIq+LAHhQ5dxK2j39ZxYXO4R6Nw==" saltValue="cxEmBkv4Wvnbz/F49eP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AZ24" sqref="AZ24:BA2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1714</v>
      </c>
      <c r="L45" s="60">
        <v>1757</v>
      </c>
      <c r="M45" s="60">
        <v>1945</v>
      </c>
      <c r="N45" s="60">
        <v>1902</v>
      </c>
      <c r="O45" s="61">
        <v>1831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641</v>
      </c>
      <c r="L48" s="64">
        <v>617</v>
      </c>
      <c r="M48" s="64">
        <v>582</v>
      </c>
      <c r="N48" s="64">
        <v>560</v>
      </c>
      <c r="O48" s="65">
        <v>559</v>
      </c>
      <c r="P48" s="48"/>
      <c r="Q48" s="48"/>
      <c r="R48" s="48"/>
      <c r="S48" s="48"/>
      <c r="T48" s="48"/>
      <c r="U48" s="48"/>
    </row>
    <row r="49" spans="1:21" ht="30.75" customHeight="1" x14ac:dyDescent="0.15">
      <c r="A49" s="48"/>
      <c r="B49" s="1155"/>
      <c r="C49" s="1156"/>
      <c r="D49" s="62"/>
      <c r="E49" s="1161" t="s">
        <v>14</v>
      </c>
      <c r="F49" s="1161"/>
      <c r="G49" s="1161"/>
      <c r="H49" s="1161"/>
      <c r="I49" s="1161"/>
      <c r="J49" s="1162"/>
      <c r="K49" s="63">
        <v>67</v>
      </c>
      <c r="L49" s="64">
        <v>67</v>
      </c>
      <c r="M49" s="64">
        <v>72</v>
      </c>
      <c r="N49" s="64">
        <v>74</v>
      </c>
      <c r="O49" s="65">
        <v>73</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1921</v>
      </c>
      <c r="L52" s="64">
        <v>1833</v>
      </c>
      <c r="M52" s="64">
        <v>1807</v>
      </c>
      <c r="N52" s="64">
        <v>1727</v>
      </c>
      <c r="O52" s="65">
        <v>1699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501</v>
      </c>
      <c r="L53" s="69">
        <v>608</v>
      </c>
      <c r="M53" s="69">
        <v>792</v>
      </c>
      <c r="N53" s="69">
        <v>809</v>
      </c>
      <c r="O53" s="70">
        <v>764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486</v>
      </c>
      <c r="L58" s="84" t="s">
        <v>486</v>
      </c>
      <c r="M58" s="84" t="s">
        <v>486</v>
      </c>
      <c r="N58" s="84" t="s">
        <v>486</v>
      </c>
      <c r="O58" s="85" t="s">
        <v>486</v>
      </c>
    </row>
    <row r="59" spans="1:21" ht="31.5" customHeight="1" x14ac:dyDescent="0.15">
      <c r="B59" s="1171"/>
      <c r="C59" s="1172"/>
      <c r="D59" s="1178" t="s">
        <v>26</v>
      </c>
      <c r="E59" s="1179"/>
      <c r="F59" s="1179"/>
      <c r="G59" s="1179"/>
      <c r="H59" s="1179"/>
      <c r="I59" s="1179"/>
      <c r="J59" s="1180"/>
      <c r="K59" s="86" t="s">
        <v>486</v>
      </c>
      <c r="L59" s="87" t="s">
        <v>486</v>
      </c>
      <c r="M59" s="87" t="s">
        <v>486</v>
      </c>
      <c r="N59" s="87" t="s">
        <v>486</v>
      </c>
      <c r="O59" s="88" t="s">
        <v>486</v>
      </c>
    </row>
    <row r="60" spans="1:21" ht="31.5" customHeight="1" thickBot="1" x14ac:dyDescent="0.2">
      <c r="B60" s="1173"/>
      <c r="C60" s="1174"/>
      <c r="D60" s="1181" t="s">
        <v>27</v>
      </c>
      <c r="E60" s="1182"/>
      <c r="F60" s="1182"/>
      <c r="G60" s="1182"/>
      <c r="H60" s="1182"/>
      <c r="I60" s="1182"/>
      <c r="J60" s="1183"/>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aNawqZaJ5ZYSvG4XysXxOK0YpEUZyiRBmo5coGyr5e/LY4RocZFS6uvxMlH7ZTSL6lonEOWrnqmpV4SczDaTQ==" saltValue="eXeNHSMwrk8a1MO29qxU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AZ24" sqref="AZ24:BA2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19883</v>
      </c>
      <c r="J41" s="356">
        <v>19436</v>
      </c>
      <c r="K41" s="356">
        <v>19095</v>
      </c>
      <c r="L41" s="356">
        <v>17958</v>
      </c>
      <c r="M41" s="357">
        <v>16047</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4346</v>
      </c>
      <c r="J43" s="359">
        <v>4429</v>
      </c>
      <c r="K43" s="359">
        <v>3867</v>
      </c>
      <c r="L43" s="359">
        <v>3694</v>
      </c>
      <c r="M43" s="360">
        <v>3691</v>
      </c>
    </row>
    <row r="44" spans="2:13" ht="27.75" customHeight="1" x14ac:dyDescent="0.15">
      <c r="B44" s="1186"/>
      <c r="C44" s="1187"/>
      <c r="D44" s="106"/>
      <c r="E44" s="1192" t="s">
        <v>34</v>
      </c>
      <c r="F44" s="1192"/>
      <c r="G44" s="1192"/>
      <c r="H44" s="1193"/>
      <c r="I44" s="358">
        <v>473</v>
      </c>
      <c r="J44" s="359">
        <v>431</v>
      </c>
      <c r="K44" s="359">
        <v>363</v>
      </c>
      <c r="L44" s="359">
        <v>328</v>
      </c>
      <c r="M44" s="360">
        <v>300</v>
      </c>
    </row>
    <row r="45" spans="2:13" ht="27.75" customHeight="1" x14ac:dyDescent="0.15">
      <c r="B45" s="1186"/>
      <c r="C45" s="1187"/>
      <c r="D45" s="106"/>
      <c r="E45" s="1192" t="s">
        <v>35</v>
      </c>
      <c r="F45" s="1192"/>
      <c r="G45" s="1192"/>
      <c r="H45" s="1193"/>
      <c r="I45" s="358">
        <v>1639</v>
      </c>
      <c r="J45" s="359">
        <v>1603</v>
      </c>
      <c r="K45" s="359">
        <v>1541</v>
      </c>
      <c r="L45" s="359">
        <v>1532</v>
      </c>
      <c r="M45" s="360">
        <v>1551</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3704</v>
      </c>
      <c r="J50" s="359">
        <v>3797</v>
      </c>
      <c r="K50" s="359">
        <v>4773</v>
      </c>
      <c r="L50" s="359">
        <v>5187</v>
      </c>
      <c r="M50" s="360">
        <v>4834</v>
      </c>
    </row>
    <row r="51" spans="2:13" ht="27.75" customHeight="1" x14ac:dyDescent="0.15">
      <c r="B51" s="1186"/>
      <c r="C51" s="1187"/>
      <c r="D51" s="106"/>
      <c r="E51" s="1192" t="s">
        <v>42</v>
      </c>
      <c r="F51" s="1192"/>
      <c r="G51" s="1192"/>
      <c r="H51" s="1193"/>
      <c r="I51" s="358">
        <v>1398</v>
      </c>
      <c r="J51" s="359">
        <v>1488</v>
      </c>
      <c r="K51" s="359">
        <v>1549</v>
      </c>
      <c r="L51" s="359">
        <v>1626</v>
      </c>
      <c r="M51" s="360">
        <v>1589</v>
      </c>
    </row>
    <row r="52" spans="2:13" ht="27.75" customHeight="1" x14ac:dyDescent="0.15">
      <c r="B52" s="1188"/>
      <c r="C52" s="1189"/>
      <c r="D52" s="106"/>
      <c r="E52" s="1192" t="s">
        <v>43</v>
      </c>
      <c r="F52" s="1192"/>
      <c r="G52" s="1192"/>
      <c r="H52" s="1193"/>
      <c r="I52" s="358">
        <v>16279</v>
      </c>
      <c r="J52" s="359">
        <v>15887</v>
      </c>
      <c r="K52" s="359">
        <v>15320</v>
      </c>
      <c r="L52" s="359">
        <v>14409</v>
      </c>
      <c r="M52" s="360">
        <v>13268</v>
      </c>
    </row>
    <row r="53" spans="2:13" ht="27.75" customHeight="1" thickBot="1" x14ac:dyDescent="0.2">
      <c r="B53" s="1199" t="s">
        <v>19</v>
      </c>
      <c r="C53" s="1200"/>
      <c r="D53" s="110"/>
      <c r="E53" s="1201" t="s">
        <v>44</v>
      </c>
      <c r="F53" s="1201"/>
      <c r="G53" s="1201"/>
      <c r="H53" s="1202"/>
      <c r="I53" s="361">
        <v>4960</v>
      </c>
      <c r="J53" s="362">
        <v>4728</v>
      </c>
      <c r="K53" s="362">
        <v>3225</v>
      </c>
      <c r="L53" s="362">
        <v>2290</v>
      </c>
      <c r="M53" s="363">
        <v>1898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mjWDmasm0FJb/1aPWqHZfGUhb0LmqSXHIKGqukaywZAMJntKaQa7Uk9d3QWBOMAIRCGfb4WcgIPlvDpTWsh6Q==" saltValue="3c9X/ndx4IbOB6lt3WSR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Z24" sqref="AZ24:BA2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1608</v>
      </c>
      <c r="G55" s="122">
        <v>2055</v>
      </c>
      <c r="H55" s="123">
        <v>2314</v>
      </c>
    </row>
    <row r="56" spans="2:8" ht="52.5" customHeight="1" x14ac:dyDescent="0.15">
      <c r="B56" s="124"/>
      <c r="C56" s="1213" t="s">
        <v>47</v>
      </c>
      <c r="D56" s="1213"/>
      <c r="E56" s="1214"/>
      <c r="F56" s="125">
        <v>524</v>
      </c>
      <c r="G56" s="125">
        <v>495</v>
      </c>
      <c r="H56" s="126">
        <v>306</v>
      </c>
    </row>
    <row r="57" spans="2:8" ht="53.25" customHeight="1" x14ac:dyDescent="0.15">
      <c r="B57" s="124"/>
      <c r="C57" s="1215" t="s">
        <v>48</v>
      </c>
      <c r="D57" s="1215"/>
      <c r="E57" s="1216"/>
      <c r="F57" s="127">
        <v>2532</v>
      </c>
      <c r="G57" s="127">
        <v>2355</v>
      </c>
      <c r="H57" s="128">
        <v>1810</v>
      </c>
    </row>
    <row r="58" spans="2:8" ht="45.75" customHeight="1" x14ac:dyDescent="0.15">
      <c r="B58" s="129"/>
      <c r="C58" s="1203" t="s">
        <v>564</v>
      </c>
      <c r="D58" s="1204"/>
      <c r="E58" s="1205"/>
      <c r="F58" s="130">
        <v>461</v>
      </c>
      <c r="G58" s="130">
        <v>461</v>
      </c>
      <c r="H58" s="131">
        <v>451</v>
      </c>
    </row>
    <row r="59" spans="2:8" ht="45.75" customHeight="1" x14ac:dyDescent="0.15">
      <c r="B59" s="129"/>
      <c r="C59" s="1203" t="s">
        <v>565</v>
      </c>
      <c r="D59" s="1204"/>
      <c r="E59" s="1205"/>
      <c r="F59" s="130">
        <v>418</v>
      </c>
      <c r="G59" s="130">
        <v>373</v>
      </c>
      <c r="H59" s="131">
        <v>293</v>
      </c>
    </row>
    <row r="60" spans="2:8" ht="45.75" customHeight="1" x14ac:dyDescent="0.15">
      <c r="B60" s="129"/>
      <c r="C60" s="1203" t="s">
        <v>566</v>
      </c>
      <c r="D60" s="1204"/>
      <c r="E60" s="1205"/>
      <c r="F60" s="130">
        <v>586</v>
      </c>
      <c r="G60" s="130">
        <v>408</v>
      </c>
      <c r="H60" s="131">
        <v>228</v>
      </c>
    </row>
    <row r="61" spans="2:8" ht="45.75" customHeight="1" x14ac:dyDescent="0.15">
      <c r="B61" s="129"/>
      <c r="C61" s="1203" t="s">
        <v>567</v>
      </c>
      <c r="D61" s="1204"/>
      <c r="E61" s="1205"/>
      <c r="F61" s="130">
        <v>206</v>
      </c>
      <c r="G61" s="130">
        <v>206</v>
      </c>
      <c r="H61" s="131">
        <v>207</v>
      </c>
    </row>
    <row r="62" spans="2:8" ht="45.75" customHeight="1" thickBot="1" x14ac:dyDescent="0.2">
      <c r="B62" s="132"/>
      <c r="C62" s="1206" t="s">
        <v>568</v>
      </c>
      <c r="D62" s="1207"/>
      <c r="E62" s="1208"/>
      <c r="F62" s="133">
        <v>138</v>
      </c>
      <c r="G62" s="133">
        <v>176</v>
      </c>
      <c r="H62" s="134">
        <v>176</v>
      </c>
    </row>
    <row r="63" spans="2:8" ht="52.5" customHeight="1" thickBot="1" x14ac:dyDescent="0.2">
      <c r="B63" s="135"/>
      <c r="C63" s="1209" t="s">
        <v>49</v>
      </c>
      <c r="D63" s="1209"/>
      <c r="E63" s="1210"/>
      <c r="F63" s="136">
        <v>4664</v>
      </c>
      <c r="G63" s="136">
        <v>4905</v>
      </c>
      <c r="H63" s="137">
        <v>4430</v>
      </c>
    </row>
    <row r="64" spans="2:8" x14ac:dyDescent="0.15"/>
  </sheetData>
  <sheetProtection algorithmName="SHA-512" hashValue="Q2NuTEhQ67IROhOP2nl8J6p8Lts2NtxHaj+VPSk86SAP4HlkijjXq7YjSTwPCwqURA/hEV8sw/yWt8CUB/RuEg==" saltValue="ewQtFtNn68nv7qQneVot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101303</v>
      </c>
      <c r="E3" s="156"/>
      <c r="F3" s="157">
        <v>94081</v>
      </c>
      <c r="G3" s="158"/>
      <c r="H3" s="159"/>
    </row>
    <row r="4" spans="1:8" x14ac:dyDescent="0.15">
      <c r="A4" s="160"/>
      <c r="B4" s="161"/>
      <c r="C4" s="162"/>
      <c r="D4" s="163">
        <v>42651</v>
      </c>
      <c r="E4" s="164"/>
      <c r="F4" s="165">
        <v>48949</v>
      </c>
      <c r="G4" s="166"/>
      <c r="H4" s="167"/>
    </row>
    <row r="5" spans="1:8" x14ac:dyDescent="0.15">
      <c r="A5" s="148" t="s">
        <v>518</v>
      </c>
      <c r="B5" s="153"/>
      <c r="C5" s="154"/>
      <c r="D5" s="155">
        <v>33526</v>
      </c>
      <c r="E5" s="156"/>
      <c r="F5" s="157">
        <v>92632</v>
      </c>
      <c r="G5" s="158"/>
      <c r="H5" s="159"/>
    </row>
    <row r="6" spans="1:8" x14ac:dyDescent="0.15">
      <c r="A6" s="160"/>
      <c r="B6" s="161"/>
      <c r="C6" s="162"/>
      <c r="D6" s="163">
        <v>12392</v>
      </c>
      <c r="E6" s="164"/>
      <c r="F6" s="165">
        <v>47978</v>
      </c>
      <c r="G6" s="166"/>
      <c r="H6" s="167"/>
    </row>
    <row r="7" spans="1:8" x14ac:dyDescent="0.15">
      <c r="A7" s="148" t="s">
        <v>519</v>
      </c>
      <c r="B7" s="153"/>
      <c r="C7" s="154"/>
      <c r="D7" s="155">
        <v>64185</v>
      </c>
      <c r="E7" s="156"/>
      <c r="F7" s="157">
        <v>96469</v>
      </c>
      <c r="G7" s="158"/>
      <c r="H7" s="159"/>
    </row>
    <row r="8" spans="1:8" x14ac:dyDescent="0.15">
      <c r="A8" s="160"/>
      <c r="B8" s="161"/>
      <c r="C8" s="162"/>
      <c r="D8" s="163">
        <v>26066</v>
      </c>
      <c r="E8" s="164"/>
      <c r="F8" s="165">
        <v>49775</v>
      </c>
      <c r="G8" s="166"/>
      <c r="H8" s="167"/>
    </row>
    <row r="9" spans="1:8" x14ac:dyDescent="0.15">
      <c r="A9" s="148" t="s">
        <v>520</v>
      </c>
      <c r="B9" s="153"/>
      <c r="C9" s="154"/>
      <c r="D9" s="155">
        <v>38329</v>
      </c>
      <c r="E9" s="156"/>
      <c r="F9" s="157">
        <v>85743</v>
      </c>
      <c r="G9" s="158"/>
      <c r="H9" s="159"/>
    </row>
    <row r="10" spans="1:8" x14ac:dyDescent="0.15">
      <c r="A10" s="160"/>
      <c r="B10" s="161"/>
      <c r="C10" s="162"/>
      <c r="D10" s="163">
        <v>18380</v>
      </c>
      <c r="E10" s="164"/>
      <c r="F10" s="165">
        <v>45231</v>
      </c>
      <c r="G10" s="166"/>
      <c r="H10" s="167"/>
    </row>
    <row r="11" spans="1:8" x14ac:dyDescent="0.15">
      <c r="A11" s="148" t="s">
        <v>521</v>
      </c>
      <c r="B11" s="153"/>
      <c r="C11" s="154"/>
      <c r="D11" s="155">
        <v>42003</v>
      </c>
      <c r="E11" s="156"/>
      <c r="F11" s="157">
        <v>92509</v>
      </c>
      <c r="G11" s="158"/>
      <c r="H11" s="159"/>
    </row>
    <row r="12" spans="1:8" x14ac:dyDescent="0.15">
      <c r="A12" s="160"/>
      <c r="B12" s="161"/>
      <c r="C12" s="168"/>
      <c r="D12" s="163">
        <v>24368</v>
      </c>
      <c r="E12" s="164"/>
      <c r="F12" s="165">
        <v>52274</v>
      </c>
      <c r="G12" s="166"/>
      <c r="H12" s="167"/>
    </row>
    <row r="13" spans="1:8" x14ac:dyDescent="0.15">
      <c r="A13" s="148"/>
      <c r="B13" s="153"/>
      <c r="C13" s="169"/>
      <c r="D13" s="170">
        <v>55869</v>
      </c>
      <c r="E13" s="171"/>
      <c r="F13" s="172">
        <v>92287</v>
      </c>
      <c r="G13" s="173"/>
      <c r="H13" s="159"/>
    </row>
    <row r="14" spans="1:8" x14ac:dyDescent="0.15">
      <c r="A14" s="160"/>
      <c r="B14" s="161"/>
      <c r="C14" s="162"/>
      <c r="D14" s="163">
        <v>24771</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v>
      </c>
      <c r="C19" s="174">
        <f>ROUND(VALUE(SUBSTITUTE(実質収支比率等に係る経年分析!G$48,"▲","-")),2)</f>
        <v>6.4</v>
      </c>
      <c r="D19" s="174">
        <f>ROUND(VALUE(SUBSTITUTE(実質収支比率等に係る経年分析!H$48,"▲","-")),2)</f>
        <v>7.47</v>
      </c>
      <c r="E19" s="174">
        <f>ROUND(VALUE(SUBSTITUTE(実質収支比率等に係る経年分析!I$48,"▲","-")),2)</f>
        <v>8.1999999999999993</v>
      </c>
      <c r="F19" s="174">
        <f>ROUND(VALUE(SUBSTITUTE(実質収支比率等に係る経年分析!J$48,"▲","-")),2)</f>
        <v>5.81</v>
      </c>
    </row>
    <row r="20" spans="1:11" x14ac:dyDescent="0.15">
      <c r="A20" s="174" t="s">
        <v>53</v>
      </c>
      <c r="B20" s="174">
        <f>ROUND(VALUE(SUBSTITUTE(実質収支比率等に係る経年分析!F$47,"▲","-")),2)</f>
        <v>10.51</v>
      </c>
      <c r="C20" s="174">
        <f>ROUND(VALUE(SUBSTITUTE(実質収支比率等に係る経年分析!G$47,"▲","-")),2)</f>
        <v>9.9600000000000009</v>
      </c>
      <c r="D20" s="174">
        <f>ROUND(VALUE(SUBSTITUTE(実質収支比率等に係る経年分析!H$47,"▲","-")),2)</f>
        <v>16.989999999999998</v>
      </c>
      <c r="E20" s="174">
        <f>ROUND(VALUE(SUBSTITUTE(実質収支比率等に係る経年分析!I$47,"▲","-")),2)</f>
        <v>22.25</v>
      </c>
      <c r="F20" s="174">
        <f>ROUND(VALUE(SUBSTITUTE(実質収支比率等に係る経年分析!J$47,"▲","-")),2)</f>
        <v>24.67</v>
      </c>
    </row>
    <row r="21" spans="1:11" x14ac:dyDescent="0.15">
      <c r="A21" s="174" t="s">
        <v>54</v>
      </c>
      <c r="B21" s="174">
        <f>IF(ISNUMBER(VALUE(SUBSTITUTE(実質収支比率等に係る経年分析!F$49,"▲","-"))),ROUND(VALUE(SUBSTITUTE(実質収支比率等に係る経年分析!F$49,"▲","-")),2),NA())</f>
        <v>1.4</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5.91</v>
      </c>
      <c r="E21" s="174">
        <f>IF(ISNUMBER(VALUE(SUBSTITUTE(実質収支比率等に係る経年分析!I$49,"▲","-"))),ROUND(VALUE(SUBSTITUTE(実質収支比率等に係る経年分析!I$49,"▲","-")),2),NA())</f>
        <v>2.12</v>
      </c>
      <c r="F21" s="174">
        <f>IF(ISNUMBER(VALUE(SUBSTITUTE(実質収支比率等に係る経年分析!J$49,"▲","-"))),ROUND(VALUE(SUBSTITUTE(実質収支比率等に係る経年分析!J$49,"▲","-")),2),NA())</f>
        <v>4.5599999999999996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0.06</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0.05</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東御市介護保険特別会計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東御市後期高齢者医療特別会計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東御市国民健康保険特別会計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東御市病院事業会計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2.2200000000000002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v>
      </c>
    </row>
    <row r="35" spans="1:16" x14ac:dyDescent="0.15">
      <c r="A35" s="175" t="str">
        <f>IF(連結実質赤字比率に係る赤字・黒字の構成分析!C$35="",NA(),連結実質赤字比率に係る赤字・黒字の構成分析!C$35)</f>
        <v>東御市水道事業会計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8.3800000000000008</v>
      </c>
    </row>
    <row r="36" spans="1:16" x14ac:dyDescent="0.15">
      <c r="A36" s="175" t="str">
        <f>IF(連結実質赤字比率に係る赤字・黒字の構成分析!C$34="",NA(),連結実質赤字比率に係る赤字・黒字の構成分析!C$34)</f>
        <v>東御市下水道事業会計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1921</v>
      </c>
      <c r="E42" s="176"/>
      <c r="F42" s="176"/>
      <c r="G42" s="176">
        <f>'実質公債費比率（分子）の構造'!L$52</f>
        <v>1833</v>
      </c>
      <c r="H42" s="176"/>
      <c r="I42" s="176"/>
      <c r="J42" s="176">
        <f>'実質公債費比率（分子）の構造'!M$52</f>
        <v>1807</v>
      </c>
      <c r="K42" s="176"/>
      <c r="L42" s="176"/>
      <c r="M42" s="176">
        <f>'実質公債費比率（分子）の構造'!N$52</f>
        <v>1727</v>
      </c>
      <c r="N42" s="176"/>
      <c r="O42" s="176"/>
      <c r="P42" s="176">
        <f>'実質公債費比率（分子）の構造'!O$52</f>
        <v>1699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67</v>
      </c>
      <c r="C45" s="176"/>
      <c r="D45" s="176"/>
      <c r="E45" s="176">
        <f>'実質公債費比率（分子）の構造'!L$49</f>
        <v>67</v>
      </c>
      <c r="F45" s="176"/>
      <c r="G45" s="176"/>
      <c r="H45" s="176">
        <f>'実質公債費比率（分子）の構造'!M$49</f>
        <v>72</v>
      </c>
      <c r="I45" s="176"/>
      <c r="J45" s="176"/>
      <c r="K45" s="176">
        <f>'実質公債費比率（分子）の構造'!N$49</f>
        <v>74</v>
      </c>
      <c r="L45" s="176"/>
      <c r="M45" s="176"/>
      <c r="N45" s="176">
        <f>'実質公債費比率（分子）の構造'!O$49</f>
        <v>73</v>
      </c>
      <c r="O45" s="176"/>
      <c r="P45" s="176"/>
    </row>
    <row r="46" spans="1:16" x14ac:dyDescent="0.15">
      <c r="A46" s="176" t="s">
        <v>64</v>
      </c>
      <c r="B46" s="176">
        <f>'実質公債費比率（分子）の構造'!K$48</f>
        <v>641</v>
      </c>
      <c r="C46" s="176"/>
      <c r="D46" s="176"/>
      <c r="E46" s="176">
        <f>'実質公債費比率（分子）の構造'!L$48</f>
        <v>617</v>
      </c>
      <c r="F46" s="176"/>
      <c r="G46" s="176"/>
      <c r="H46" s="176">
        <f>'実質公債費比率（分子）の構造'!M$48</f>
        <v>582</v>
      </c>
      <c r="I46" s="176"/>
      <c r="J46" s="176"/>
      <c r="K46" s="176">
        <f>'実質公債費比率（分子）の構造'!N$48</f>
        <v>560</v>
      </c>
      <c r="L46" s="176"/>
      <c r="M46" s="176"/>
      <c r="N46" s="176">
        <f>'実質公債費比率（分子）の構造'!O$48</f>
        <v>559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1714</v>
      </c>
      <c r="C49" s="176"/>
      <c r="D49" s="176"/>
      <c r="E49" s="176">
        <f>'実質公債費比率（分子）の構造'!L$45</f>
        <v>1757</v>
      </c>
      <c r="F49" s="176"/>
      <c r="G49" s="176"/>
      <c r="H49" s="176">
        <f>'実質公債費比率（分子）の構造'!M$45</f>
        <v>1945</v>
      </c>
      <c r="I49" s="176"/>
      <c r="J49" s="176"/>
      <c r="K49" s="176">
        <f>'実質公債費比率（分子）の構造'!N$45</f>
        <v>1902</v>
      </c>
      <c r="L49" s="176"/>
      <c r="M49" s="176"/>
      <c r="N49" s="176">
        <f>'実質公債費比率（分子）の構造'!O$45</f>
        <v>1831</v>
      </c>
      <c r="O49" s="176"/>
      <c r="P49" s="176"/>
    </row>
    <row r="50" spans="1:16" x14ac:dyDescent="0.15">
      <c r="A50" s="176" t="s">
        <v>67</v>
      </c>
      <c r="B50" s="176" t="e">
        <f>NA()</f>
        <v>#N/A</v>
      </c>
      <c r="C50" s="176">
        <f>IF(ISNUMBER('実質公債費比率（分子）の構造'!K$53),'実質公債費比率（分子）の構造'!K$53,NA())</f>
        <v>501</v>
      </c>
      <c r="D50" s="176" t="e">
        <f>NA()</f>
        <v>#N/A</v>
      </c>
      <c r="E50" s="176" t="e">
        <f>NA()</f>
        <v>#N/A</v>
      </c>
      <c r="F50" s="176">
        <f>IF(ISNUMBER('実質公債費比率（分子）の構造'!L$53),'実質公債費比率（分子）の構造'!L$53,NA())</f>
        <v>608</v>
      </c>
      <c r="G50" s="176" t="e">
        <f>NA()</f>
        <v>#N/A</v>
      </c>
      <c r="H50" s="176" t="e">
        <f>NA()</f>
        <v>#N/A</v>
      </c>
      <c r="I50" s="176">
        <f>IF(ISNUMBER('実質公債費比率（分子）の構造'!M$53),'実質公債費比率（分子）の構造'!M$53,NA())</f>
        <v>792</v>
      </c>
      <c r="J50" s="176" t="e">
        <f>NA()</f>
        <v>#N/A</v>
      </c>
      <c r="K50" s="176" t="e">
        <f>NA()</f>
        <v>#N/A</v>
      </c>
      <c r="L50" s="176">
        <f>IF(ISNUMBER('実質公債費比率（分子）の構造'!N$53),'実質公債費比率（分子）の構造'!N$53,NA())</f>
        <v>809</v>
      </c>
      <c r="M50" s="176" t="e">
        <f>NA()</f>
        <v>#N/A</v>
      </c>
      <c r="N50" s="176" t="e">
        <f>NA()</f>
        <v>#N/A</v>
      </c>
      <c r="O50" s="176">
        <f>IF(ISNUMBER('実質公債費比率（分子）の構造'!O$53),'実質公債費比率（分子）の構造'!O$53,NA())</f>
        <v>764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16279</v>
      </c>
      <c r="E56" s="175"/>
      <c r="F56" s="175"/>
      <c r="G56" s="175">
        <f>'将来負担比率（分子）の構造'!J$52</f>
        <v>15887</v>
      </c>
      <c r="H56" s="175"/>
      <c r="I56" s="175"/>
      <c r="J56" s="175">
        <f>'将来負担比率（分子）の構造'!K$52</f>
        <v>15320</v>
      </c>
      <c r="K56" s="175"/>
      <c r="L56" s="175"/>
      <c r="M56" s="175">
        <f>'将来負担比率（分子）の構造'!L$52</f>
        <v>14409</v>
      </c>
      <c r="N56" s="175"/>
      <c r="O56" s="175"/>
      <c r="P56" s="175">
        <f>'将来負担比率（分子）の構造'!M$52</f>
        <v>13268</v>
      </c>
    </row>
    <row r="57" spans="1:16" x14ac:dyDescent="0.15">
      <c r="A57" s="175" t="s">
        <v>42</v>
      </c>
      <c r="B57" s="175"/>
      <c r="C57" s="175"/>
      <c r="D57" s="175">
        <f>'将来負担比率（分子）の構造'!I$51</f>
        <v>1398</v>
      </c>
      <c r="E57" s="175"/>
      <c r="F57" s="175"/>
      <c r="G57" s="175">
        <f>'将来負担比率（分子）の構造'!J$51</f>
        <v>1488</v>
      </c>
      <c r="H57" s="175"/>
      <c r="I57" s="175"/>
      <c r="J57" s="175">
        <f>'将来負担比率（分子）の構造'!K$51</f>
        <v>1549</v>
      </c>
      <c r="K57" s="175"/>
      <c r="L57" s="175"/>
      <c r="M57" s="175">
        <f>'将来負担比率（分子）の構造'!L$51</f>
        <v>1626</v>
      </c>
      <c r="N57" s="175"/>
      <c r="O57" s="175"/>
      <c r="P57" s="175">
        <f>'将来負担比率（分子）の構造'!M$51</f>
        <v>1589</v>
      </c>
    </row>
    <row r="58" spans="1:16" x14ac:dyDescent="0.15">
      <c r="A58" s="175" t="s">
        <v>41</v>
      </c>
      <c r="B58" s="175"/>
      <c r="C58" s="175"/>
      <c r="D58" s="175">
        <f>'将来負担比率（分子）の構造'!I$50</f>
        <v>3704</v>
      </c>
      <c r="E58" s="175"/>
      <c r="F58" s="175"/>
      <c r="G58" s="175">
        <f>'将来負担比率（分子）の構造'!J$50</f>
        <v>3797</v>
      </c>
      <c r="H58" s="175"/>
      <c r="I58" s="175"/>
      <c r="J58" s="175">
        <f>'将来負担比率（分子）の構造'!K$50</f>
        <v>4773</v>
      </c>
      <c r="K58" s="175"/>
      <c r="L58" s="175"/>
      <c r="M58" s="175">
        <f>'将来負担比率（分子）の構造'!L$50</f>
        <v>5187</v>
      </c>
      <c r="N58" s="175"/>
      <c r="O58" s="175"/>
      <c r="P58" s="175">
        <f>'将来負担比率（分子）の構造'!M$50</f>
        <v>4834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1639</v>
      </c>
      <c r="C62" s="175"/>
      <c r="D62" s="175"/>
      <c r="E62" s="175">
        <f>'将来負担比率（分子）の構造'!J$45</f>
        <v>1603</v>
      </c>
      <c r="F62" s="175"/>
      <c r="G62" s="175"/>
      <c r="H62" s="175">
        <f>'将来負担比率（分子）の構造'!K$45</f>
        <v>1541</v>
      </c>
      <c r="I62" s="175"/>
      <c r="J62" s="175"/>
      <c r="K62" s="175">
        <f>'将来負担比率（分子）の構造'!L$45</f>
        <v>1532</v>
      </c>
      <c r="L62" s="175"/>
      <c r="M62" s="175"/>
      <c r="N62" s="175">
        <f>'将来負担比率（分子）の構造'!M$45</f>
        <v>1551</v>
      </c>
      <c r="O62" s="175"/>
      <c r="P62" s="175"/>
    </row>
    <row r="63" spans="1:16" x14ac:dyDescent="0.15">
      <c r="A63" s="175" t="s">
        <v>34</v>
      </c>
      <c r="B63" s="175">
        <f>'将来負担比率（分子）の構造'!I$44</f>
        <v>473</v>
      </c>
      <c r="C63" s="175"/>
      <c r="D63" s="175"/>
      <c r="E63" s="175">
        <f>'将来負担比率（分子）の構造'!J$44</f>
        <v>431</v>
      </c>
      <c r="F63" s="175"/>
      <c r="G63" s="175"/>
      <c r="H63" s="175">
        <f>'将来負担比率（分子）の構造'!K$44</f>
        <v>363</v>
      </c>
      <c r="I63" s="175"/>
      <c r="J63" s="175"/>
      <c r="K63" s="175">
        <f>'将来負担比率（分子）の構造'!L$44</f>
        <v>328</v>
      </c>
      <c r="L63" s="175"/>
      <c r="M63" s="175"/>
      <c r="N63" s="175">
        <f>'将来負担比率（分子）の構造'!M$44</f>
        <v>300</v>
      </c>
      <c r="O63" s="175"/>
      <c r="P63" s="175"/>
    </row>
    <row r="64" spans="1:16" x14ac:dyDescent="0.15">
      <c r="A64" s="175" t="s">
        <v>33</v>
      </c>
      <c r="B64" s="175">
        <f>'将来負担比率（分子）の構造'!I$43</f>
        <v>4346</v>
      </c>
      <c r="C64" s="175"/>
      <c r="D64" s="175"/>
      <c r="E64" s="175">
        <f>'将来負担比率（分子）の構造'!J$43</f>
        <v>4429</v>
      </c>
      <c r="F64" s="175"/>
      <c r="G64" s="175"/>
      <c r="H64" s="175">
        <f>'将来負担比率（分子）の構造'!K$43</f>
        <v>3867</v>
      </c>
      <c r="I64" s="175"/>
      <c r="J64" s="175"/>
      <c r="K64" s="175">
        <f>'将来負担比率（分子）の構造'!L$43</f>
        <v>3694</v>
      </c>
      <c r="L64" s="175"/>
      <c r="M64" s="175"/>
      <c r="N64" s="175">
        <f>'将来負担比率（分子）の構造'!M$43</f>
        <v>3691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19883</v>
      </c>
      <c r="C66" s="175"/>
      <c r="D66" s="175"/>
      <c r="E66" s="175">
        <f>'将来負担比率（分子）の構造'!J$41</f>
        <v>19436</v>
      </c>
      <c r="F66" s="175"/>
      <c r="G66" s="175"/>
      <c r="H66" s="175">
        <f>'将来負担比率（分子）の構造'!K$41</f>
        <v>19095</v>
      </c>
      <c r="I66" s="175"/>
      <c r="J66" s="175"/>
      <c r="K66" s="175">
        <f>'将来負担比率（分子）の構造'!L$41</f>
        <v>17958</v>
      </c>
      <c r="L66" s="175"/>
      <c r="M66" s="175"/>
      <c r="N66" s="175">
        <f>'将来負担比率（分子）の構造'!M$41</f>
        <v>16047</v>
      </c>
      <c r="O66" s="175"/>
      <c r="P66" s="175"/>
    </row>
    <row r="67" spans="1:16" x14ac:dyDescent="0.15">
      <c r="A67" s="175" t="s">
        <v>71</v>
      </c>
      <c r="B67" s="175" t="e">
        <f>NA()</f>
        <v>#N/A</v>
      </c>
      <c r="C67" s="175">
        <f>IF(ISNUMBER('将来負担比率（分子）の構造'!I$53), IF('将来負担比率（分子）の構造'!I$53 &lt; 0, 0, '将来負担比率（分子）の構造'!I$53), NA())</f>
        <v>4960</v>
      </c>
      <c r="D67" s="175" t="e">
        <f>NA()</f>
        <v>#N/A</v>
      </c>
      <c r="E67" s="175" t="e">
        <f>NA()</f>
        <v>#N/A</v>
      </c>
      <c r="F67" s="175">
        <f>IF(ISNUMBER('将来負担比率（分子）の構造'!J$53), IF('将来負担比率（分子）の構造'!J$53 &lt; 0, 0, '将来負担比率（分子）の構造'!J$53), NA())</f>
        <v>4728</v>
      </c>
      <c r="G67" s="175" t="e">
        <f>NA()</f>
        <v>#N/A</v>
      </c>
      <c r="H67" s="175" t="e">
        <f>NA()</f>
        <v>#N/A</v>
      </c>
      <c r="I67" s="175">
        <f>IF(ISNUMBER('将来負担比率（分子）の構造'!K$53), IF('将来負担比率（分子）の構造'!K$53 &lt; 0, 0, '将来負担比率（分子）の構造'!K$53), NA())</f>
        <v>3225</v>
      </c>
      <c r="J67" s="175" t="e">
        <f>NA()</f>
        <v>#N/A</v>
      </c>
      <c r="K67" s="175" t="e">
        <f>NA()</f>
        <v>#N/A</v>
      </c>
      <c r="L67" s="175">
        <f>IF(ISNUMBER('将来負担比率（分子）の構造'!L$53), IF('将来負担比率（分子）の構造'!L$53 &lt; 0, 0, '将来負担比率（分子）の構造'!L$53), NA())</f>
        <v>2290</v>
      </c>
      <c r="M67" s="175" t="e">
        <f>NA()</f>
        <v>#N/A</v>
      </c>
      <c r="N67" s="175" t="e">
        <f>NA()</f>
        <v>#N/A</v>
      </c>
      <c r="O67" s="175">
        <f>IF(ISNUMBER('将来負担比率（分子）の構造'!M$53), IF('将来負担比率（分子）の構造'!M$53 &lt; 0, 0, '将来負担比率（分子）の構造'!M$53), NA())</f>
        <v>1898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1608</v>
      </c>
      <c r="C72" s="179">
        <f>基金残高に係る経年分析!G55</f>
        <v>2055</v>
      </c>
      <c r="D72" s="179">
        <f>基金残高に係る経年分析!H55</f>
        <v>2314</v>
      </c>
    </row>
    <row r="73" spans="1:16" x14ac:dyDescent="0.15">
      <c r="A73" s="178" t="s">
        <v>74</v>
      </c>
      <c r="B73" s="179">
        <f>基金残高に係る経年分析!F56</f>
        <v>524</v>
      </c>
      <c r="C73" s="179">
        <f>基金残高に係る経年分析!G56</f>
        <v>495</v>
      </c>
      <c r="D73" s="179">
        <f>基金残高に係る経年分析!H56</f>
        <v>306</v>
      </c>
    </row>
    <row r="74" spans="1:16" x14ac:dyDescent="0.15">
      <c r="A74" s="178" t="s">
        <v>75</v>
      </c>
      <c r="B74" s="179">
        <f>基金残高に係る経年分析!F57</f>
        <v>2532</v>
      </c>
      <c r="C74" s="179">
        <f>基金残高に係る経年分析!G57</f>
        <v>2355</v>
      </c>
      <c r="D74" s="179">
        <f>基金残高に係る経年分析!H57</f>
        <v>1810</v>
      </c>
    </row>
  </sheetData>
  <sheetProtection algorithmName="SHA-512" hashValue="qLlP+rFwtjj8JZscYVIaBLr1iJhic6HfntMggR0wLAmxwb8tv4fSqbfAh/sP9+Li25D0ERMTtJPgx1MpkZ34kA==" saltValue="hUPeCpXIKPSq6FFgsgdc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甕　智美</cp:lastModifiedBy>
  <cp:lastPrinted>2025-03-12T02:44:23Z</cp:lastPrinted>
  <dcterms:created xsi:type="dcterms:W3CDTF">2025-02-19T02:29:17Z</dcterms:created>
  <dcterms:modified xsi:type="dcterms:W3CDTF">2025-03-26T06:45:48Z</dcterms:modified>
  <cp:category/>
</cp:coreProperties>
</file>