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t-fs-001.vdi.pref.nagano.lg.jp\shares\課共有\市町村課\財政係\一般財政\R5\小林個人用\★財政状況資料集\R4財政状況資料集（R6.12up）\02上田\"/>
    </mc:Choice>
  </mc:AlternateContent>
  <xr:revisionPtr revIDLastSave="0" documentId="13_ncr:1_{F91B4B46-2E08-4884-9F8C-05CD4A5457B2}" xr6:coauthVersionLast="47" xr6:coauthVersionMax="47" xr10:uidLastSave="{00000000-0000-0000-0000-000000000000}"/>
  <bookViews>
    <workbookView xWindow="-120" yWindow="-120" windowWidth="25440"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C35" i="10"/>
  <c r="BE34" i="10"/>
  <c r="U34" i="10"/>
  <c r="U35" i="10" s="1"/>
  <c r="U36" i="10" s="1"/>
  <c r="C34" i="10"/>
  <c r="BW34" i="10" l="1"/>
  <c r="BW35" i="10" s="1"/>
  <c r="BW36" i="10" s="1"/>
  <c r="BW37" i="10" s="1"/>
  <c r="BW38" i="10" s="1"/>
  <c r="BW39" i="10" s="1"/>
  <c r="BW40" i="10" s="1"/>
  <c r="BW41" i="10" s="1"/>
  <c r="BW42" i="10" s="1"/>
  <c r="BW43"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<sst xmlns="http://schemas.openxmlformats.org/spreadsheetml/2006/main" count="1182" uniqueCount="610">
  <si>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</si>
  <si>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</si>
  <si>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</si>
  <si>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</si>
  <si>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</si>
  <si>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</si>
  <si>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</si>
  <si>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</si>
  <si>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</si>
  <si>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</si>
  <si>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</si>
  <si>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</si>
  <si>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</si>
  <si>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</si>
  <si>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</si>
  <si>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</si>
  <si>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</si>
  <si>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</si>
  <si>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</si>
  <si>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</si>
  <si>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</si>
  <si>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</si>
  <si>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</si>
  <si>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</si>
  <si>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</si>
  <si>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</si>
  <si>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</si>
  <si>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</si>
  <si>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</si>
  <si>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</si>
  <si>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</si>
  <si>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</si>
  <si>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</si>
  <si>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</si>
  <si>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</si>
  <si>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</si>
  <si>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</si>
  <si>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</si>
  <si>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</si>
  <si>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</si>
  <si>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</si>
  <si>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</si>
  <si>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</si>
  <si>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</si>
  <si>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</si>
  <si>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</si>
  <si>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</si>
  <si>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</si>
  <si>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</si>
  <si>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</si>
  <si>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</si>
  <si>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</si>
  <si>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</si>
  <si>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</si>
  <si>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</si>
  <si>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</si>
  <si>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</si>
  <si>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</si>
  <si>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</si>
  <si>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</si>
  <si>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</si>
  <si>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</si>
  <si>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</si>
  <si>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</si>
  <si>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</si>
  <si>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</si>
  <si>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</si>
  <si>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</si>
  <si>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</si>
  <si>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</si>
  <si>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</si>
  <si>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</si>
  <si>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</si>
  <si>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</si>
  <si>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</si>
  <si>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</si>
  <si>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</si>
  <si>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</si>
  <si>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</si>
  <si>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</si>
  <si>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</si>
  <si>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</si>
  <si>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</si>
  <si>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</si>
  <si>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</si>
  <si>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</si>
  <si>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</si>
  <si>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</si>
  <si>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</si>
  <si>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</si>
  <si>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</si>
  <si>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</si>
  <si>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</si>
  <si>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</si>
  <si>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</si>
  <si>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</si>
  <si>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</si>
  <si>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</si>
  <si>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</si>
  <si>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</si>
  <si>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</si>
  <si>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</si>
  <si>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</si>
  <si>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</si>
  <si>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</si>
  <si>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</si>
  <si>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</si>
  <si>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</si>
  <si>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</si>
  <si>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</si>
  <si>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</si>
  <si>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</si>
  <si>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</si>
  <si>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</si>
  <si>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</si>
  <si>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</si>
  <si>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</si>
  <si>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</si>
  <si>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</si>
  <si>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</si>
  <si>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</si>
  <si>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</si>
  <si>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</si>
  <si>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</si>
  <si>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</si>
  <si>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</si>
  <si>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</si>
  <si>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</si>
  <si>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</si>
  <si>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</si>
  <si>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</si>
  <si>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</si>
  <si>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</si>
  <si>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</si>
  <si>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</si>
  <si>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</si>
  <si>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</si>
  <si>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</si>
  <si>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</si>
  <si>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</si>
  <si>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</si>
  <si>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</si>
  <si>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</si>
  <si>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</si>
  <si>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</si>
  <si>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</si>
  <si>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</si>
  <si>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</si>
  <si>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</si>
  <si>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</si>
  <si>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</si>
  <si>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</si>
  <si>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</si>
  <si>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</si>
  <si>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</si>
  <si>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</si>
  <si>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</si>
  <si>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</si>
  <si>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</si>
  <si>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</si>
  <si>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</si>
  <si>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</si>
  <si>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</si>
  <si>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</si>
  <si>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</si>
  <si>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</si>
  <si>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</si>
  <si>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</si>
  <si>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</si>
  <si>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</si>
  <si>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</si>
  <si>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</si>
  <si>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</si>
  <si>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</si>
  <si>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</si>
  <si>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</si>
  <si>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</si>
  <si>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</si>
  <si>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</si>
  <si>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</si>
  <si>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</si>
  <si>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</si>
  <si>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</si>
  <si>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</si>
  <si>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</si>
  <si>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</si>
  <si>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</si>
  <si>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</si>
  <si>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</si>
  <si>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</si>
  <si>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</si>
  <si>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</si>
  <si>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</si>
  <si>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</si>
  <si>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</si>
  <si>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</si>
  <si>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</si>
  <si>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</si>
  <si>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</si>
  <si>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</si>
  <si>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</si>
  <si>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</si>
  <si>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</si>
  <si>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</si>
  <si>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</si>
  <si>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</si>
  <si>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</si>
  <si>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</si>
  <si>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</si>
  <si>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</si>
  <si>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</si>
  <si>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</si>
  <si>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</si>
  <si>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</si>
  <si>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</si>
  <si>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</si>
  <si>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</si>
  <si>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</si>
  <si>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</si>
  <si>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長野県東御市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</si>
  <si>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</si>
  <si>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</si>
  <si>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</si>
  <si>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</si>
  <si>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</si>
  <si>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</si>
  <si>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</si>
  <si>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</si>
  <si>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</si>
  <si>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</si>
  <si>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</si>
  <si>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</si>
  <si>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</si>
  <si>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</si>
  <si>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</si>
  <si>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</si>
  <si>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</si>
  <si>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</si>
  <si>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</si>
  <si>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</si>
  <si>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</si>
  <si>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</si>
  <si>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</si>
  <si>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</si>
  <si>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</si>
  <si>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</si>
  <si>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</si>
  <si>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</si>
  <si>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</si>
  <si>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</si>
  <si>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</si>
  <si>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</si>
  <si>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</si>
  <si>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</si>
  <si>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</si>
  <si>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</si>
  <si>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</si>
  <si>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</si>
  <si>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</si>
  <si>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</si>
  <si>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</si>
  <si>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</si>
  <si>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</si>
  <si>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</si>
  <si>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</si>
  <si>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</si>
  <si>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</si>
  <si>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</si>
  <si>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</si>
  <si>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</si>
  <si>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</si>
  <si>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</si>
  <si>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</si>
  <si>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</si>
  <si>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</si>
  <si>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</si>
  <si>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</si>
  <si>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</si>
  <si>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</si>
  <si>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</si>
  <si>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</si>
  <si>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</si>
  <si>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</si>
  <si>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</si>
  <si>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</si>
  <si>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</si>
  <si>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</si>
  <si>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</si>
  <si>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</si>
  <si>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</si>
  <si>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</si>
  <si>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</si>
  <si>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</si>
  <si>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</si>
  <si>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</si>
  <si>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</si>
  <si>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</si>
  <si>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</si>
  <si>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</si>
  <si>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</si>
  <si>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</si>
  <si>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</si>
  <si>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</si>
  <si>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</si>
  <si>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</si>
  <si>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</si>
  <si>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</si>
  <si>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</si>
  <si>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</si>
  <si>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</si>
  <si>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</si>
  <si>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</si>
  <si>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</si>
  <si>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</si>
  <si>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</si>
  <si>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</si>
  <si>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</si>
  <si>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</si>
  <si>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</si>
  <si>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</si>
  <si>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</si>
  <si>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</si>
  <si>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</si>
  <si>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</si>
  <si>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</si>
  <si>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</si>
  <si>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</si>
  <si>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</si>
  <si>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</si>
  <si>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</si>
  <si>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</si>
  <si>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</si>
  <si>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</si>
  <si>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</si>
  <si>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</si>
  <si>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</si>
  <si>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</si>
  <si>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</si>
  <si>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</si>
  <si>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</si>
  <si>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</si>
  <si>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</si>
  <si>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</si>
  <si>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</si>
  <si>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</si>
  <si>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</si>
  <si>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</si>
  <si>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</si>
  <si>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</si>
  <si>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</si>
  <si>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</si>
  <si>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</si>
  <si>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</si>
  <si>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</si>
  <si>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</si>
  <si>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</si>
  <si>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</si>
  <si>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</si>
  <si>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</si>
  <si>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</si>
  <si>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</si>
  <si>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</si>
  <si>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</si>
  <si>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</si>
  <si>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</si>
  <si>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</si>
  <si>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</si>
  <si>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</si>
  <si>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</si>
  <si>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</si>
  <si>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</si>
  <si>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</si>
  <si>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長野県東御市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</si>
  <si>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</si>
  <si>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</si>
  <si>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</si>
  <si>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</si>
  <si>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</si>
  <si>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</si>
  <si>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</si>
  <si>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</si>
  <si>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</si>
  <si>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</si>
  <si>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</si>
  <si>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</si>
  <si>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</si>
  <si>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</si>
  <si>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</si>
  <si>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</si>
  <si>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</si>
  <si>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</si>
  <si>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</si>
  <si>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</si>
  <si>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東御市湯の丸高原屋内運動施設事業特別会計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</si>
  <si>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</si>
  <si>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</si>
  <si>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</si>
  <si>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</si>
  <si>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</si>
  <si>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</si>
  <si>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</si>
  <si>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</si>
  <si>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</si>
  <si>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</si>
  <si>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</si>
  <si>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</si>
  <si>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</si>
  <si>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東御市介護保険特別会計</t>
    <phoneticPr fontId="5"/>
  </si>
  <si>
    <t>東御市水道事業会計</t>
    <phoneticPr fontId="5"/>
  </si>
  <si>
    <t>東御市下水道事業会計</t>
    <phoneticPr fontId="5"/>
  </si>
  <si>
    <t>東御市病院事業会計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</si>
  <si>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</si>
  <si>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</si>
  <si>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</si>
  <si>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</si>
  <si>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</si>
  <si>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</si>
  <si>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</si>
  <si>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</si>
  <si>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</si>
  <si>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</si>
  <si>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</si>
  <si>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</si>
  <si>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</si>
  <si>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</si>
  <si>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</si>
  <si>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</si>
  <si>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</si>
  <si>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</si>
  <si>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</si>
  <si>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</si>
  <si>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</si>
  <si>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</si>
  <si>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</si>
  <si>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</si>
  <si>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</si>
  <si>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</si>
  <si>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</si>
  <si>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</si>
  <si>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</si>
  <si>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</si>
  <si>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</si>
  <si>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</si>
  <si>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</si>
  <si>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</si>
  <si>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</si>
  <si>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</si>
  <si>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</si>
  <si>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</si>
  <si>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</si>
  <si>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</si>
  <si>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</si>
  <si>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</si>
  <si>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</si>
  <si>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</si>
  <si>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</si>
  <si>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</si>
  <si>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</si>
  <si>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</si>
  <si>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</si>
  <si>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</si>
  <si>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</si>
  <si>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</si>
  <si>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</si>
  <si>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</si>
  <si>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</si>
  <si>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</si>
  <si>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</si>
  <si>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</si>
  <si>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</si>
  <si>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</si>
  <si>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</si>
  <si>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</si>
  <si>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</si>
  <si>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</si>
  <si>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</si>
  <si>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</si>
  <si>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</si>
  <si>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</si>
  <si>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</si>
  <si>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</si>
  <si>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</si>
  <si>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</si>
  <si>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</si>
  <si>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</si>
  <si>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</si>
  <si>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</si>
  <si>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</si>
  <si>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</si>
  <si>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</si>
  <si>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</si>
  <si>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</si>
  <si>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</si>
  <si>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</si>
  <si>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</si>
  <si>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</si>
  <si>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</si>
  <si>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</si>
  <si>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</si>
  <si>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</si>
  <si>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</si>
  <si>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</si>
  <si>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</si>
  <si>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</si>
  <si>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</si>
  <si>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</si>
  <si>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</si>
  <si>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</si>
  <si>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</si>
  <si>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</si>
  <si>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</si>
  <si>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</si>
  <si>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</si>
  <si>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</si>
  <si>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</si>
  <si>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</si>
  <si>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</si>
  <si>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</si>
  <si>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</si>
  <si>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</si>
  <si>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</si>
  <si>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</si>
  <si>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</si>
  <si>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</si>
  <si>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</si>
  <si>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</si>
  <si>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</si>
  <si>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</si>
  <si>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</si>
  <si>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</si>
  <si>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</si>
  <si>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</si>
  <si>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</si>
  <si>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</si>
  <si>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</si>
  <si>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</si>
  <si>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</si>
  <si>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</si>
  <si>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</si>
  <si>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</si>
  <si>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</si>
  <si>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</si>
  <si>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</si>
  <si>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</si>
  <si>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</si>
  <si>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</si>
  <si>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</si>
  <si>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</si>
  <si>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</si>
  <si>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</si>
  <si>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</si>
  <si>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0.65</t>
  </si>
  <si>
    <t>▲ 2.02</t>
  </si>
  <si>
    <t>東御市下水道事業会計</t>
  </si>
  <si>
    <t>一般会計</t>
  </si>
  <si>
    <t>東御市水道事業会計</t>
  </si>
  <si>
    <t>東御市病院事業会計</t>
  </si>
  <si>
    <t>東御市介護保険特別会計</t>
  </si>
  <si>
    <t>東御市国民健康保険特別会計</t>
  </si>
  <si>
    <t>東御市後期高齢者医療特別会計</t>
  </si>
  <si>
    <t>東御市湯の丸高原屋内運動施設事業特別会計</t>
  </si>
  <si>
    <t>その他会計（赤字）</t>
  </si>
  <si>
    <t>▲ 0.06</t>
  </si>
  <si>
    <t>▲ 0.05</t>
  </si>
  <si>
    <t>その他会計（黒字）</t>
  </si>
  <si>
    <t>（百万円）</t>
    <phoneticPr fontId="5"/>
  </si>
  <si>
    <t>H30</t>
    <phoneticPr fontId="5"/>
  </si>
  <si>
    <t>R01</t>
    <phoneticPr fontId="5"/>
  </si>
  <si>
    <t>R02</t>
    <phoneticPr fontId="5"/>
  </si>
  <si>
    <t>R03</t>
    <phoneticPr fontId="5"/>
  </si>
  <si>
    <t>R04</t>
    <phoneticPr fontId="5"/>
  </si>
  <si>
    <t>東御市下水道事業会計（公共下水道事業会計）</t>
    <rPh sb="11" eb="16">
      <t>コウキョウゲスイドウ</t>
    </rPh>
    <rPh sb="16" eb="18">
      <t>ジギョウ</t>
    </rPh>
    <rPh sb="18" eb="20">
      <t>カイケイ</t>
    </rPh>
    <phoneticPr fontId="5"/>
  </si>
  <si>
    <t>東御市下水道事業会計（特定環境保全公共下水道事業会計）</t>
    <rPh sb="11" eb="13">
      <t>トクテイ</t>
    </rPh>
    <rPh sb="13" eb="15">
      <t>カンキョウ</t>
    </rPh>
    <rPh sb="15" eb="17">
      <t>ホゼン</t>
    </rPh>
    <rPh sb="17" eb="19">
      <t>コウキョウ</t>
    </rPh>
    <rPh sb="19" eb="22">
      <t>ゲスイドウ</t>
    </rPh>
    <rPh sb="22" eb="24">
      <t>ジギョウ</t>
    </rPh>
    <rPh sb="24" eb="26">
      <t>カイケイ</t>
    </rPh>
    <phoneticPr fontId="5"/>
  </si>
  <si>
    <t>東御市下水道事業会計（農業集落排水事業会計）</t>
    <rPh sb="11" eb="13">
      <t>ノウギョウ</t>
    </rPh>
    <rPh sb="13" eb="15">
      <t>シュウラク</t>
    </rPh>
    <rPh sb="15" eb="17">
      <t>ハイスイ</t>
    </rPh>
    <rPh sb="17" eb="19">
      <t>ジギョウ</t>
    </rPh>
    <rPh sb="19" eb="21">
      <t>カイケイ</t>
    </rPh>
    <phoneticPr fontId="5"/>
  </si>
  <si>
    <t>法適用企業</t>
  </si>
  <si>
    <t>上田地域広域連合（一般会計）</t>
    <rPh sb="0" eb="2">
      <t>ウエダ</t>
    </rPh>
    <rPh sb="2" eb="4">
      <t>チイキ</t>
    </rPh>
    <rPh sb="4" eb="6">
      <t>コウイキ</t>
    </rPh>
    <rPh sb="6" eb="8">
      <t>レンゴウ</t>
    </rPh>
    <rPh sb="9" eb="11">
      <t>イッパン</t>
    </rPh>
    <rPh sb="11" eb="13">
      <t>カイケイ</t>
    </rPh>
    <phoneticPr fontId="38"/>
  </si>
  <si>
    <t>上田地域広域連合（ふるさと基金特別会計）</t>
    <rPh sb="0" eb="2">
      <t>ウエダ</t>
    </rPh>
    <rPh sb="2" eb="4">
      <t>チイキ</t>
    </rPh>
    <rPh sb="4" eb="6">
      <t>コウイキ</t>
    </rPh>
    <rPh sb="6" eb="8">
      <t>レンゴウ</t>
    </rPh>
    <rPh sb="13" eb="15">
      <t>キキン</t>
    </rPh>
    <rPh sb="15" eb="17">
      <t>トクベツ</t>
    </rPh>
    <rPh sb="17" eb="19">
      <t>カイケイ</t>
    </rPh>
    <phoneticPr fontId="38"/>
  </si>
  <si>
    <t>上田地域広域連合（介護保険特別会計）</t>
    <rPh sb="0" eb="2">
      <t>ウエダ</t>
    </rPh>
    <rPh sb="2" eb="4">
      <t>チイキ</t>
    </rPh>
    <rPh sb="4" eb="6">
      <t>コウイキ</t>
    </rPh>
    <rPh sb="6" eb="8">
      <t>レンゴウ</t>
    </rPh>
    <rPh sb="9" eb="11">
      <t>カイゴ</t>
    </rPh>
    <rPh sb="11" eb="13">
      <t>ホケン</t>
    </rPh>
    <rPh sb="13" eb="15">
      <t>トクベツ</t>
    </rPh>
    <rPh sb="15" eb="17">
      <t>カイケイ</t>
    </rPh>
    <phoneticPr fontId="38"/>
  </si>
  <si>
    <t>上田地域広域連合（消防特別会計）</t>
    <rPh sb="0" eb="2">
      <t>ウエダ</t>
    </rPh>
    <rPh sb="2" eb="4">
      <t>チイキ</t>
    </rPh>
    <rPh sb="4" eb="6">
      <t>コウイキ</t>
    </rPh>
    <rPh sb="6" eb="8">
      <t>レンゴウ</t>
    </rPh>
    <rPh sb="9" eb="11">
      <t>ショウボウ</t>
    </rPh>
    <rPh sb="11" eb="13">
      <t>トクベツ</t>
    </rPh>
    <rPh sb="13" eb="15">
      <t>カイケイ</t>
    </rPh>
    <phoneticPr fontId="38"/>
  </si>
  <si>
    <t>川西保健衛生施設組合（一般会計）</t>
    <rPh sb="0" eb="2">
      <t>カワニシ</t>
    </rPh>
    <rPh sb="2" eb="4">
      <t>ホケン</t>
    </rPh>
    <rPh sb="4" eb="6">
      <t>エイセイ</t>
    </rPh>
    <rPh sb="6" eb="8">
      <t>シセツ</t>
    </rPh>
    <rPh sb="8" eb="10">
      <t>クミアイ</t>
    </rPh>
    <rPh sb="11" eb="13">
      <t>イッパン</t>
    </rPh>
    <rPh sb="13" eb="15">
      <t>カイケイ</t>
    </rPh>
    <phoneticPr fontId="38"/>
  </si>
  <si>
    <t>川西保健衛生施設組合（公共下水道事業会計）</t>
    <rPh sb="0" eb="2">
      <t>カワニシ</t>
    </rPh>
    <rPh sb="2" eb="4">
      <t>ホケン</t>
    </rPh>
    <rPh sb="4" eb="6">
      <t>エイセイ</t>
    </rPh>
    <rPh sb="6" eb="8">
      <t>シセツ</t>
    </rPh>
    <rPh sb="8" eb="10">
      <t>クミアイ</t>
    </rPh>
    <rPh sb="11" eb="13">
      <t>コウキョウ</t>
    </rPh>
    <rPh sb="13" eb="16">
      <t>ゲスイドウ</t>
    </rPh>
    <rPh sb="16" eb="18">
      <t>ジギョウ</t>
    </rPh>
    <rPh sb="18" eb="20">
      <t>カイケイ</t>
    </rPh>
    <phoneticPr fontId="38"/>
  </si>
  <si>
    <t>長野県後期高齢者医療連合（一般会計）</t>
    <rPh sb="0" eb="3">
      <t>ナガノケン</t>
    </rPh>
    <rPh sb="3" eb="5">
      <t>コウキ</t>
    </rPh>
    <rPh sb="5" eb="8">
      <t>コウレイシャ</t>
    </rPh>
    <rPh sb="8" eb="10">
      <t>イリョウ</t>
    </rPh>
    <rPh sb="10" eb="12">
      <t>レンゴウ</t>
    </rPh>
    <rPh sb="13" eb="15">
      <t>イッパン</t>
    </rPh>
    <rPh sb="15" eb="17">
      <t>カイケイ</t>
    </rPh>
    <phoneticPr fontId="38"/>
  </si>
  <si>
    <t>長野県後期高齢者医療連合（後期高齢者医療特別会計）</t>
    <rPh sb="0" eb="3">
      <t>ナガノケン</t>
    </rPh>
    <rPh sb="3" eb="5">
      <t>コウキ</t>
    </rPh>
    <rPh sb="5" eb="8">
      <t>コウレイシャ</t>
    </rPh>
    <rPh sb="8" eb="10">
      <t>イリョウ</t>
    </rPh>
    <rPh sb="10" eb="12">
      <t>レンゴウ</t>
    </rPh>
    <rPh sb="13" eb="15">
      <t>コウキ</t>
    </rPh>
    <rPh sb="15" eb="18">
      <t>コウレイシャ</t>
    </rPh>
    <rPh sb="18" eb="20">
      <t>イリョウ</t>
    </rPh>
    <rPh sb="20" eb="22">
      <t>トクベツ</t>
    </rPh>
    <rPh sb="22" eb="24">
      <t>カイケイ</t>
    </rPh>
    <phoneticPr fontId="38"/>
  </si>
  <si>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38"/>
  </si>
  <si>
    <t>佐久水道企業団（水道事業会計）</t>
    <rPh sb="0" eb="2">
      <t>サク</t>
    </rPh>
    <rPh sb="2" eb="4">
      <t>スイドウ</t>
    </rPh>
    <rPh sb="4" eb="7">
      <t>キギョウダン</t>
    </rPh>
    <rPh sb="8" eb="10">
      <t>スイドウ</t>
    </rPh>
    <rPh sb="10" eb="12">
      <t>ジギョウ</t>
    </rPh>
    <rPh sb="12" eb="14">
      <t>カイケイ</t>
    </rPh>
    <phoneticPr fontId="38"/>
  </si>
  <si>
    <t>北佐久郡老人福祉施設組合（一般会計）</t>
    <rPh sb="0" eb="4">
      <t>キタサクグン</t>
    </rPh>
    <rPh sb="4" eb="6">
      <t>ロウジン</t>
    </rPh>
    <rPh sb="6" eb="8">
      <t>フクシ</t>
    </rPh>
    <rPh sb="8" eb="10">
      <t>シセツ</t>
    </rPh>
    <rPh sb="10" eb="12">
      <t>クミアイ</t>
    </rPh>
    <phoneticPr fontId="38"/>
  </si>
  <si>
    <t>東北信市町村交通災害共済事務組合（一般会計）</t>
    <rPh sb="0" eb="2">
      <t>トウホク</t>
    </rPh>
    <rPh sb="2" eb="3">
      <t>シン</t>
    </rPh>
    <rPh sb="3" eb="6">
      <t>シチョウソン</t>
    </rPh>
    <rPh sb="6" eb="8">
      <t>コウツウ</t>
    </rPh>
    <rPh sb="8" eb="10">
      <t>サイガイ</t>
    </rPh>
    <rPh sb="10" eb="12">
      <t>キョウサイ</t>
    </rPh>
    <rPh sb="12" eb="14">
      <t>ジム</t>
    </rPh>
    <rPh sb="14" eb="16">
      <t>クミアイ</t>
    </rPh>
    <phoneticPr fontId="38"/>
  </si>
  <si>
    <t>長野県地方税滞納整理機構（一般会計）</t>
    <rPh sb="0" eb="3">
      <t>ナガノケン</t>
    </rPh>
    <rPh sb="3" eb="6">
      <t>チホウゼイ</t>
    </rPh>
    <rPh sb="6" eb="8">
      <t>タイノウ</t>
    </rPh>
    <rPh sb="8" eb="10">
      <t>セイリ</t>
    </rPh>
    <rPh sb="10" eb="12">
      <t>キコウ</t>
    </rPh>
    <phoneticPr fontId="38"/>
  </si>
  <si>
    <t>上田市東御市真田共有財産組合（一般会計）</t>
    <rPh sb="0" eb="3">
      <t>ウエダシ</t>
    </rPh>
    <rPh sb="3" eb="6">
      <t>トウミシ</t>
    </rPh>
    <rPh sb="6" eb="8">
      <t>サナダ</t>
    </rPh>
    <rPh sb="8" eb="10">
      <t>キョウユウ</t>
    </rPh>
    <rPh sb="10" eb="12">
      <t>ザイサン</t>
    </rPh>
    <rPh sb="12" eb="14">
      <t>クミアイ</t>
    </rPh>
    <phoneticPr fontId="38"/>
  </si>
  <si>
    <t>株式会社信州東御市振興公社</t>
    <rPh sb="0" eb="4">
      <t>カブシキガイシャ</t>
    </rPh>
    <rPh sb="4" eb="6">
      <t>シンシュウ</t>
    </rPh>
    <rPh sb="6" eb="9">
      <t>トウミシ</t>
    </rPh>
    <rPh sb="9" eb="13">
      <t>シンコウコウシャ</t>
    </rPh>
    <phoneticPr fontId="5"/>
  </si>
  <si>
    <t>東御市土地開発公社</t>
    <rPh sb="0" eb="3">
      <t>トウミシ</t>
    </rPh>
    <rPh sb="3" eb="7">
      <t>トチカイハツ</t>
    </rPh>
    <rPh sb="7" eb="9">
      <t>コウシャ</t>
    </rPh>
    <phoneticPr fontId="5"/>
  </si>
  <si>
    <t>公益財団法人身体教育医学研究所</t>
    <rPh sb="0" eb="6">
      <t>コウエキザイダンホウジン</t>
    </rPh>
    <rPh sb="6" eb="8">
      <t>シンタイ</t>
    </rPh>
    <rPh sb="8" eb="10">
      <t>キョウイク</t>
    </rPh>
    <rPh sb="10" eb="15">
      <t>イガクケンキュウショ</t>
    </rPh>
    <phoneticPr fontId="5"/>
  </si>
  <si>
    <t>一般社団法人信州とうみ観光協会</t>
    <rPh sb="0" eb="2">
      <t>イッパン</t>
    </rPh>
    <rPh sb="2" eb="6">
      <t>シャダンホウジン</t>
    </rPh>
    <rPh sb="6" eb="8">
      <t>シンシュウ</t>
    </rPh>
    <rPh sb="11" eb="15">
      <t>カンコウキョウカイ</t>
    </rPh>
    <phoneticPr fontId="5"/>
  </si>
  <si>
    <t>-</t>
    <phoneticPr fontId="2"/>
  </si>
  <si>
    <t>地域福祉基金</t>
    <rPh sb="0" eb="2">
      <t>チイキ</t>
    </rPh>
    <rPh sb="2" eb="4">
      <t>フクシ</t>
    </rPh>
    <rPh sb="4" eb="6">
      <t>キキン</t>
    </rPh>
    <phoneticPr fontId="5"/>
  </si>
  <si>
    <t>合併振興基金</t>
    <rPh sb="0" eb="2">
      <t>ガッペイ</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</si>
  <si>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</si>
  <si>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湯の丸高原施設基金</t>
    <rPh sb="0" eb="1">
      <t>ユ</t>
    </rPh>
    <rPh sb="2" eb="3">
      <t>マル</t>
    </rPh>
    <rPh sb="3" eb="5">
      <t>コウゲン</t>
    </rPh>
    <rPh sb="5" eb="7">
      <t>シセツ</t>
    </rPh>
    <rPh sb="7" eb="9">
      <t>キキン</t>
    </rPh>
    <phoneticPr fontId="5"/>
  </si>
  <si>
    <t>人材育成事業基金</t>
    <rPh sb="0" eb="2">
      <t>ジンザイ</t>
    </rPh>
    <rPh sb="2" eb="4">
      <t>イクセイ</t>
    </rPh>
    <rPh sb="4" eb="6">
      <t>ジギョウ</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</si>
  <si>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</si>
  <si>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</si>
  <si>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類似団体と比較して将来負担比率は高く、有形固定資産原価償却率は低い水準にある。
これは平成17年度から平成26年度にかけて実施した市立保育園5園の建替えや平成26年度から令和元年度にかけて実施した市営住宅の建替え、令和元年度の湯の丸高原屋内運動施設の建設等の施設整備が集中したことによるものであると考えられる。
有形固定資産減価償却率は上昇傾向にあることから、将来負担比率の上昇を注視しながら、公共施設等総合管理計画に基づいた施設の維持管理、更新等を進める必要がある。</t>
    <rPh sb="0" eb="4">
      <t>ルイジダンタイ</t>
    </rPh>
    <rPh sb="5" eb="7">
      <t>ヒカク</t>
    </rPh>
    <rPh sb="9" eb="11">
      <t>ショウライ</t>
    </rPh>
    <rPh sb="11" eb="13">
      <t>フタン</t>
    </rPh>
    <rPh sb="13" eb="15">
      <t>ヒリツ</t>
    </rPh>
    <rPh sb="16" eb="17">
      <t>タカ</t>
    </rPh>
    <rPh sb="19" eb="21">
      <t>ユウケイ</t>
    </rPh>
    <rPh sb="21" eb="25">
      <t>コテイシサン</t>
    </rPh>
    <rPh sb="25" eb="27">
      <t>ゲンカ</t>
    </rPh>
    <rPh sb="27" eb="30">
      <t>ショウキャクリツ</t>
    </rPh>
    <rPh sb="31" eb="32">
      <t>ヒク</t>
    </rPh>
    <rPh sb="33" eb="35">
      <t>スイジュン</t>
    </rPh>
    <rPh sb="43" eb="45">
      <t>ヘイセイ</t>
    </rPh>
    <rPh sb="47" eb="49">
      <t>ネンド</t>
    </rPh>
    <rPh sb="51" eb="53">
      <t>ヘイセイ</t>
    </rPh>
    <rPh sb="55" eb="57">
      <t>ネンド</t>
    </rPh>
    <rPh sb="61" eb="63">
      <t>ジッシ</t>
    </rPh>
    <rPh sb="65" eb="67">
      <t>シリツ</t>
    </rPh>
    <rPh sb="67" eb="70">
      <t>ホイクエン</t>
    </rPh>
    <rPh sb="71" eb="72">
      <t>エン</t>
    </rPh>
    <rPh sb="73" eb="75">
      <t>タテカ</t>
    </rPh>
    <rPh sb="77" eb="79">
      <t>ヘイセイ</t>
    </rPh>
    <rPh sb="81" eb="83">
      <t>ネンド</t>
    </rPh>
    <rPh sb="85" eb="87">
      <t>レイワ</t>
    </rPh>
    <rPh sb="87" eb="90">
      <t>ガンネンド</t>
    </rPh>
    <rPh sb="94" eb="96">
      <t>ジッシ</t>
    </rPh>
    <rPh sb="98" eb="100">
      <t>シエイ</t>
    </rPh>
    <rPh sb="100" eb="102">
      <t>ジュウタク</t>
    </rPh>
    <rPh sb="103" eb="105">
      <t>タテカ</t>
    </rPh>
    <rPh sb="107" eb="109">
      <t>レイワ</t>
    </rPh>
    <rPh sb="109" eb="112">
      <t>ガンネンド</t>
    </rPh>
    <rPh sb="113" eb="114">
      <t>ユ</t>
    </rPh>
    <rPh sb="115" eb="116">
      <t>マル</t>
    </rPh>
    <rPh sb="116" eb="118">
      <t>コウゲン</t>
    </rPh>
    <rPh sb="118" eb="120">
      <t>オクナイ</t>
    </rPh>
    <rPh sb="120" eb="122">
      <t>ウンドウ</t>
    </rPh>
    <rPh sb="122" eb="124">
      <t>シセツ</t>
    </rPh>
    <rPh sb="125" eb="127">
      <t>ケンセツ</t>
    </rPh>
    <rPh sb="127" eb="128">
      <t>トウ</t>
    </rPh>
    <rPh sb="129" eb="131">
      <t>シセツ</t>
    </rPh>
    <rPh sb="131" eb="133">
      <t>セイビ</t>
    </rPh>
    <rPh sb="134" eb="136">
      <t>シュウチュウ</t>
    </rPh>
    <rPh sb="149" eb="150">
      <t>カンガ</t>
    </rPh>
    <rPh sb="156" eb="158">
      <t>ユウケイ</t>
    </rPh>
    <rPh sb="158" eb="160">
      <t>コテイ</t>
    </rPh>
    <rPh sb="160" eb="162">
      <t>シサン</t>
    </rPh>
    <rPh sb="162" eb="167">
      <t>ゲンカショウキャクリツ</t>
    </rPh>
    <rPh sb="168" eb="170">
      <t>ジョウショウ</t>
    </rPh>
    <rPh sb="170" eb="172">
      <t>ケイコウ</t>
    </rPh>
    <rPh sb="180" eb="182">
      <t>ショウライ</t>
    </rPh>
    <rPh sb="182" eb="186">
      <t>フタンヒリツ</t>
    </rPh>
    <rPh sb="187" eb="189">
      <t>ジョウショウ</t>
    </rPh>
    <rPh sb="190" eb="192">
      <t>チュウシ</t>
    </rPh>
    <rPh sb="197" eb="199">
      <t>コウキョウ</t>
    </rPh>
    <rPh sb="199" eb="201">
      <t>シセツ</t>
    </rPh>
    <rPh sb="201" eb="202">
      <t>トウ</t>
    </rPh>
    <rPh sb="202" eb="204">
      <t>ソウゴウ</t>
    </rPh>
    <rPh sb="204" eb="206">
      <t>カンリ</t>
    </rPh>
    <rPh sb="206" eb="208">
      <t>ケイカク</t>
    </rPh>
    <rPh sb="209" eb="210">
      <t>モト</t>
    </rPh>
    <rPh sb="213" eb="215">
      <t>シセツ</t>
    </rPh>
    <rPh sb="216" eb="220">
      <t>イジカンリ</t>
    </rPh>
    <rPh sb="221" eb="223">
      <t>コウシン</t>
    </rPh>
    <rPh sb="223" eb="224">
      <t>トウ</t>
    </rPh>
    <rPh sb="225" eb="226">
      <t>スス</t>
    </rPh>
    <rPh sb="228" eb="230">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</si>
  <si>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</si>
  <si>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</si>
  <si>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</si>
  <si>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</si>
  <si>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</si>
  <si>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</si>
  <si>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将来負担比率と実施公債費比率の双方で類似団体平均を上回る結果となった。
将来負担比率については、新規の地方債発行額を年間の償還額以下に抑制してきたことにより、今後も減少が続くものと考えられる。
実質公債費比率については,前年度から1.2ポイント上昇したが、これは資本費平準化債の算入開始に伴い、事業費補正により基準財政需要額に算入された公債費が減少したことのほか、市町村民税所得割や市町村民税法人税割の増加等による普通交付税額の減少が影響したものと考えられる。また、公債費が高いことも要因の1つとして考えられるため、地方債の繰上償還に努め、公債費の適正化に取り組んでいく必要がある。</t>
    <rPh sb="0" eb="2">
      <t>ショウライ</t>
    </rPh>
    <rPh sb="2" eb="6">
      <t>フタンヒリツ</t>
    </rPh>
    <rPh sb="7" eb="9">
      <t>ジッシ</t>
    </rPh>
    <rPh sb="9" eb="12">
      <t>コウサイヒ</t>
    </rPh>
    <rPh sb="12" eb="14">
      <t>ヒリツ</t>
    </rPh>
    <rPh sb="15" eb="17">
      <t>ソウホウ</t>
    </rPh>
    <rPh sb="18" eb="22">
      <t>ルイジダンタイ</t>
    </rPh>
    <rPh sb="22" eb="24">
      <t>ヘイキン</t>
    </rPh>
    <rPh sb="25" eb="27">
      <t>ウワマワ</t>
    </rPh>
    <rPh sb="28" eb="30">
      <t>ケッカ</t>
    </rPh>
    <rPh sb="36" eb="38">
      <t>ショウライ</t>
    </rPh>
    <rPh sb="38" eb="40">
      <t>フタン</t>
    </rPh>
    <rPh sb="40" eb="42">
      <t>ヒリツ</t>
    </rPh>
    <rPh sb="48" eb="50">
      <t>シンキ</t>
    </rPh>
    <rPh sb="51" eb="54">
      <t>チホウサイ</t>
    </rPh>
    <rPh sb="54" eb="56">
      <t>ハッコウ</t>
    </rPh>
    <rPh sb="56" eb="57">
      <t>ガク</t>
    </rPh>
    <rPh sb="58" eb="60">
      <t>ネンカン</t>
    </rPh>
    <rPh sb="61" eb="64">
      <t>ショウカンガク</t>
    </rPh>
    <rPh sb="64" eb="66">
      <t>イカ</t>
    </rPh>
    <rPh sb="67" eb="69">
      <t>ヨクセイ</t>
    </rPh>
    <rPh sb="79" eb="81">
      <t>コンゴ</t>
    </rPh>
    <rPh sb="82" eb="84">
      <t>ゲンショウ</t>
    </rPh>
    <rPh sb="85" eb="86">
      <t>ツヅ</t>
    </rPh>
    <rPh sb="90" eb="91">
      <t>カンガ</t>
    </rPh>
    <rPh sb="97" eb="99">
      <t>ジッシツ</t>
    </rPh>
    <rPh sb="99" eb="102">
      <t>コウサイヒ</t>
    </rPh>
    <rPh sb="102" eb="104">
      <t>ヒリツ</t>
    </rPh>
    <rPh sb="110" eb="113">
      <t>ゼンネンド</t>
    </rPh>
    <rPh sb="122" eb="124">
      <t>ジョウショウ</t>
    </rPh>
    <rPh sb="131" eb="134">
      <t>シホンヒ</t>
    </rPh>
    <rPh sb="134" eb="137">
      <t>ヘイジュンカ</t>
    </rPh>
    <rPh sb="137" eb="138">
      <t>サイ</t>
    </rPh>
    <rPh sb="139" eb="141">
      <t>サンニュウ</t>
    </rPh>
    <rPh sb="141" eb="143">
      <t>カイシ</t>
    </rPh>
    <rPh sb="144" eb="145">
      <t>トモナ</t>
    </rPh>
    <rPh sb="147" eb="150">
      <t>ジギョウヒ</t>
    </rPh>
    <rPh sb="150" eb="152">
      <t>ホセイ</t>
    </rPh>
    <rPh sb="155" eb="159">
      <t>キジュンザイセイ</t>
    </rPh>
    <rPh sb="159" eb="162">
      <t>ジュヨウガク</t>
    </rPh>
    <rPh sb="163" eb="165">
      <t>サンニュウ</t>
    </rPh>
    <rPh sb="168" eb="171">
      <t>コウサイヒ</t>
    </rPh>
    <rPh sb="172" eb="174">
      <t>ゲンショウ</t>
    </rPh>
    <rPh sb="182" eb="187">
      <t>シチョウソンミンゼイ</t>
    </rPh>
    <rPh sb="187" eb="190">
      <t>ショトクワリ</t>
    </rPh>
    <rPh sb="191" eb="195">
      <t>シチョウソンミン</t>
    </rPh>
    <rPh sb="195" eb="196">
      <t>ゼイ</t>
    </rPh>
    <rPh sb="196" eb="198">
      <t>ホウジン</t>
    </rPh>
    <rPh sb="198" eb="199">
      <t>ゼイ</t>
    </rPh>
    <rPh sb="199" eb="200">
      <t>ワリ</t>
    </rPh>
    <rPh sb="201" eb="203">
      <t>ゾウカ</t>
    </rPh>
    <rPh sb="203" eb="204">
      <t>トウ</t>
    </rPh>
    <rPh sb="207" eb="209">
      <t>フツウ</t>
    </rPh>
    <rPh sb="209" eb="212">
      <t>コウフゼイ</t>
    </rPh>
    <rPh sb="212" eb="213">
      <t>ガク</t>
    </rPh>
    <rPh sb="214" eb="216">
      <t>ゲンショウ</t>
    </rPh>
    <rPh sb="217" eb="219">
      <t>エイキョウ</t>
    </rPh>
    <rPh sb="224" eb="225">
      <t>カンガ</t>
    </rPh>
    <rPh sb="233" eb="236">
      <t>コウサイヒ</t>
    </rPh>
    <rPh sb="237" eb="238">
      <t>タカ</t>
    </rPh>
    <rPh sb="242" eb="244">
      <t>ヨウイン</t>
    </rPh>
    <rPh sb="250" eb="251">
      <t>カンガ</t>
    </rPh>
    <rPh sb="258" eb="261">
      <t>チホウサイ</t>
    </rPh>
    <rPh sb="262" eb="264">
      <t>クリアゲ</t>
    </rPh>
    <rPh sb="264" eb="266">
      <t>ショウカン</t>
    </rPh>
    <rPh sb="267" eb="268">
      <t>ツト</t>
    </rPh>
    <rPh sb="270" eb="273">
      <t>コウサイヒ</t>
    </rPh>
    <rPh sb="274" eb="277">
      <t>テキセイカ</t>
    </rPh>
    <rPh sb="278" eb="279">
      <t>ト</t>
    </rPh>
    <rPh sb="280" eb="281">
      <t>ク</t>
    </rPh>
    <rPh sb="285" eb="287">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</si>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</sst>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rgb="FF9C6500"/>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185D77A-0851-4365-BCED-660C1D5321C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62CE-4FA2-BA71-4FC7CE82F0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59717</c:v>
                </c:pt>
                <c:pt idx="1">
                  <c:v>101303</c:v>
                </c:pt>
                <c:pt idx="2">
                  <c:v>33526</c:v>
                </c:pt>
                <c:pt idx="3">
                  <c:v>64185</c:v>
                </c:pt>
                <c:pt idx="4">
                  <c:v>38329</c:v>
                </c:pt>
              </c:numCache>
            </c:numRef>
          </c:val>
          <c:smooth val="0"/>
          <c:extLst>
            <c:ext xmlns:c16="http://schemas.microsoft.com/office/drawing/2014/chart" uri="{C3380CC4-5D6E-409C-BE32-E72D297353CC}">
              <c16:uniqueId val="{00000001-62CE-4FA2-BA71-4FC7CE82F04F}"/>
            </c:ext>
          </c:extLst>
        </c:ser>
        <c:dLbls>
          <c:showLegendKey val="0"/>
          <c:showVal val="0"/>
          <c:showCatName val="0"/>
          <c:showSerName val="0"/>
          <c:showPercent val="0"/>
          <c:showBubbleSize val="0"/>
        </c:dLbls>
        <c:marker val="1"/>
        <c:smooth val="0"/>
        <c:axId val="355475376"/>
        <c:axId val="355477336"/>
      </c:lineChart>
      <c:catAx>
        <c:axId val="355475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477336"/>
        <c:crosses val="autoZero"/>
        <c:auto val="1"/>
        <c:lblAlgn val="ctr"/>
        <c:lblOffset val="100"/>
        <c:tickLblSkip val="1"/>
        <c:tickMarkSkip val="1"/>
        <c:noMultiLvlLbl val="0"/>
      </c:catAx>
      <c:valAx>
        <c:axId val="3554773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47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4.46</c:v>
                </c:pt>
                <c:pt idx="1">
                  <c:v>5.6</c:v>
                </c:pt>
                <c:pt idx="2">
                  <c:v>6.4</c:v>
                </c:pt>
                <c:pt idx="3">
                  <c:v>7.47</c:v>
                </c:pt>
                <c:pt idx="4">
                  <c:v>8.1999999999999993</c:v>
                </c:pt>
              </c:numCache>
            </c:numRef>
          </c:val>
          <c:extLst>
            <c:ext xmlns:c16="http://schemas.microsoft.com/office/drawing/2014/chart" uri="{C3380CC4-5D6E-409C-BE32-E72D297353CC}">
              <c16:uniqueId val="{00000000-52B0-4428-A49B-D2223DB9B1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8.06</c:v>
                </c:pt>
                <c:pt idx="1">
                  <c:v>10.51</c:v>
                </c:pt>
                <c:pt idx="2">
                  <c:v>9.9600000000000009</c:v>
                </c:pt>
                <c:pt idx="3">
                  <c:v>16.989999999999998</c:v>
                </c:pt>
                <c:pt idx="4">
                  <c:v>22.25</c:v>
                </c:pt>
              </c:numCache>
            </c:numRef>
          </c:val>
          <c:extLst>
            <c:ext xmlns:c16="http://schemas.microsoft.com/office/drawing/2014/chart" uri="{C3380CC4-5D6E-409C-BE32-E72D297353CC}">
              <c16:uniqueId val="{00000001-52B0-4428-A49B-D2223DB9B15D}"/>
            </c:ext>
          </c:extLst>
        </c:ser>
        <c:dLbls>
          <c:showLegendKey val="0"/>
          <c:showVal val="0"/>
          <c:showCatName val="0"/>
          <c:showSerName val="0"/>
          <c:showPercent val="0"/>
          <c:showBubbleSize val="0"/>
        </c:dLbls>
        <c:gapWidth val="250"/>
        <c:overlap val="100"/>
        <c:axId val="355476160"/>
        <c:axId val="402986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-0.65</c:v>
                </c:pt>
                <c:pt idx="1">
                  <c:v>1.4</c:v>
                </c:pt>
                <c:pt idx="2">
                  <c:v>-2.02</c:v>
                </c:pt>
                <c:pt idx="3">
                  <c:v>5.91</c:v>
                </c:pt>
                <c:pt idx="4">
                  <c:v>2.12</c:v>
                </c:pt>
              </c:numCache>
            </c:numRef>
          </c:val>
          <c:smooth val="0"/>
          <c:extLst>
            <c:ext xmlns:c16="http://schemas.microsoft.com/office/drawing/2014/chart" uri="{C3380CC4-5D6E-409C-BE32-E72D297353CC}">
              <c16:uniqueId val="{00000002-52B0-4428-A49B-D2223DB9B15D}"/>
            </c:ext>
          </c:extLst>
        </c:ser>
        <c:dLbls>
          <c:showLegendKey val="0"/>
          <c:showVal val="0"/>
          <c:showCatName val="0"/>
          <c:showSerName val="0"/>
          <c:showPercent val="0"/>
          <c:showBubbleSize val="0"/>
        </c:dLbls>
        <c:marker val="1"/>
        <c:smooth val="0"/>
        <c:axId val="355476160"/>
        <c:axId val="402986440"/>
      </c:lineChart>
      <c:catAx>
        <c:axId val="35547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2986440"/>
        <c:crosses val="autoZero"/>
        <c:auto val="1"/>
        <c:lblAlgn val="ctr"/>
        <c:lblOffset val="100"/>
        <c:tickLblSkip val="1"/>
        <c:tickMarkSkip val="1"/>
        <c:noMultiLvlLbl val="0"/>
      </c:catAx>
      <c:valAx>
        <c:axId val="402986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47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0-8546-4DB0-B5B2-0919C47686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0.06</c:v>
                </c:pt>
                <c:pt idx="1">
                  <c:v>#N/A</c:v>
                </c:pt>
                <c:pt idx="2">
                  <c:v>0.06</c:v>
                </c:pt>
                <c:pt idx="3">
                  <c:v>#N/A</c:v>
                </c:pt>
                <c:pt idx="4">
                  <c:v>0.05</c:v>
                </c:pt>
                <c:pt idx="5">
                  <c:v>#N/A</c:v>
                </c:pt>
                <c:pt idx="6">
                  <c:v>0</c:v>
                </c:pt>
                <c:pt idx="7">
                  <c:v>0</c:v>
                </c:pt>
                <c:pt idx="8">
                  <c:v>0</c:v>
                </c:pt>
                <c:pt idx="9">
                  <c:v>0</c:v>
                </c:pt>
              </c:numCache>
            </c:numRef>
          </c:val>
          <c:extLst>
            <c:ext xmlns:c16="http://schemas.microsoft.com/office/drawing/2014/chart" uri="{C3380CC4-5D6E-409C-BE32-E72D297353CC}">
              <c16:uniqueId val="{00000001-8546-4DB0-B5B2-0919C476863F}"/>
            </c:ext>
          </c:extLst>
        </c:ser>
        <c:ser>
          <c:idx val="2"/>
          <c:order val="2"/>
          <c:tx>
            <c:strRef>
              <c:f>データシート!$A$29</c:f>
              <c:strCache>
                <c:ptCount val="1"/>
                <c:pt idx="0">
                  <c:v>東御市湯の丸高原屋内運動施設事業特別会計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#N/A</c:v>
                </c:pt>
                <c:pt idx="3">
                  <c:v>0.09</c:v>
                </c:pt>
                <c:pt idx="4">
                  <c:v>#N/A</c:v>
                </c:pt>
                <c:pt idx="5">
                  <c:v>0.05</c:v>
                </c:pt>
                <c:pt idx="6">
                  <c:v>#N/A</c:v>
                </c:pt>
                <c:pt idx="7">
                  <c:v>0.04</c:v>
                </c:pt>
                <c:pt idx="8">
                  <c:v>#N/A</c:v>
                </c:pt>
                <c:pt idx="9">
                  <c:v>0.02</c:v>
                </c:pt>
              </c:numCache>
            </c:numRef>
          </c:val>
          <c:extLst>
            <c:ext xmlns:c16="http://schemas.microsoft.com/office/drawing/2014/chart" uri="{C3380CC4-5D6E-409C-BE32-E72D297353CC}">
              <c16:uniqueId val="{00000002-8546-4DB0-B5B2-0919C476863F}"/>
            </c:ext>
          </c:extLst>
        </c:ser>
        <c:ser>
          <c:idx val="3"/>
          <c:order val="3"/>
          <c:tx>
            <c:strRef>
              <c:f>データシート!$A$30</c:f>
              <c:strCache>
                <c:ptCount val="1"/>
                <c:pt idx="0">
                  <c:v>東御市後期高齢者医療特別会計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0.14000000000000001</c:v>
                </c:pt>
                <c:pt idx="2">
                  <c:v>#N/A</c:v>
                </c:pt>
                <c:pt idx="3">
                  <c:v>0.15</c:v>
                </c:pt>
                <c:pt idx="4">
                  <c:v>#N/A</c:v>
                </c:pt>
                <c:pt idx="5">
                  <c:v>0.15</c:v>
                </c:pt>
                <c:pt idx="6">
                  <c:v>#N/A</c:v>
                </c:pt>
                <c:pt idx="7">
                  <c:v>0.14000000000000001</c:v>
                </c:pt>
                <c:pt idx="8">
                  <c:v>#N/A</c:v>
                </c:pt>
                <c:pt idx="9">
                  <c:v>0.17</c:v>
                </c:pt>
              </c:numCache>
            </c:numRef>
          </c:val>
          <c:extLst>
            <c:ext xmlns:c16="http://schemas.microsoft.com/office/drawing/2014/chart" uri="{C3380CC4-5D6E-409C-BE32-E72D297353CC}">
              <c16:uniqueId val="{00000003-8546-4DB0-B5B2-0919C476863F}"/>
            </c:ext>
          </c:extLst>
        </c:ser>
        <c:ser>
          <c:idx val="4"/>
          <c:order val="4"/>
          <c:tx>
            <c:strRef>
              <c:f>データシート!$A$31</c:f>
              <c:strCache>
                <c:ptCount val="1"/>
                <c:pt idx="0">
                  <c:v>東御市国民健康保険特別会計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1.17</c:v>
                </c:pt>
                <c:pt idx="2">
                  <c:v>#N/A</c:v>
                </c:pt>
                <c:pt idx="3">
                  <c:v>1.07</c:v>
                </c:pt>
                <c:pt idx="4">
                  <c:v>#N/A</c:v>
                </c:pt>
                <c:pt idx="5">
                  <c:v>1.17</c:v>
                </c:pt>
                <c:pt idx="6">
                  <c:v>#N/A</c:v>
                </c:pt>
                <c:pt idx="7">
                  <c:v>22.94</c:v>
                </c:pt>
                <c:pt idx="8">
                  <c:v>#N/A</c:v>
                </c:pt>
                <c:pt idx="9">
                  <c:v>0.49</c:v>
                </c:pt>
              </c:numCache>
            </c:numRef>
          </c:val>
          <c:extLst>
            <c:ext xmlns:c16="http://schemas.microsoft.com/office/drawing/2014/chart" uri="{C3380CC4-5D6E-409C-BE32-E72D297353CC}">
              <c16:uniqueId val="{00000004-8546-4DB0-B5B2-0919C476863F}"/>
            </c:ext>
          </c:extLst>
        </c:ser>
        <c:ser>
          <c:idx val="5"/>
          <c:order val="5"/>
          <c:tx>
            <c:strRef>
              <c:f>データシート!$A$32</c:f>
              <c:strCache>
                <c:ptCount val="1"/>
                <c:pt idx="0">
                  <c:v>東御市介護保険特別会計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1.43</c:v>
                </c:pt>
                <c:pt idx="2">
                  <c:v>#N/A</c:v>
                </c:pt>
                <c:pt idx="3">
                  <c:v>0.66</c:v>
                </c:pt>
                <c:pt idx="4">
                  <c:v>#N/A</c:v>
                </c:pt>
                <c:pt idx="5">
                  <c:v>0.79</c:v>
                </c:pt>
                <c:pt idx="6">
                  <c:v>#N/A</c:v>
                </c:pt>
                <c:pt idx="7">
                  <c:v>0.26</c:v>
                </c:pt>
                <c:pt idx="8">
                  <c:v>#N/A</c:v>
                </c:pt>
                <c:pt idx="9">
                  <c:v>0.7</c:v>
                </c:pt>
              </c:numCache>
            </c:numRef>
          </c:val>
          <c:extLst>
            <c:ext xmlns:c16="http://schemas.microsoft.com/office/drawing/2014/chart" uri="{C3380CC4-5D6E-409C-BE32-E72D297353CC}">
              <c16:uniqueId val="{00000005-8546-4DB0-B5B2-0919C476863F}"/>
            </c:ext>
          </c:extLst>
        </c:ser>
        <c:ser>
          <c:idx val="6"/>
          <c:order val="6"/>
          <c:tx>
            <c:strRef>
              <c:f>データシート!$A$33</c:f>
              <c:strCache>
                <c:ptCount val="1"/>
                <c:pt idx="0">
                  <c:v>東御市病院事業会計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c:v>
                </c:pt>
                <c:pt idx="2">
                  <c:v>#N/A</c:v>
                </c:pt>
                <c:pt idx="3">
                  <c:v>1.58</c:v>
                </c:pt>
                <c:pt idx="4">
                  <c:v>#N/A</c:v>
                </c:pt>
                <c:pt idx="5">
                  <c:v>1.04</c:v>
                </c:pt>
                <c:pt idx="6">
                  <c:v>#N/A</c:v>
                </c:pt>
                <c:pt idx="7">
                  <c:v>1.75</c:v>
                </c:pt>
                <c:pt idx="8">
                  <c:v>#N/A</c:v>
                </c:pt>
                <c:pt idx="9">
                  <c:v>2.2200000000000002</c:v>
                </c:pt>
              </c:numCache>
            </c:numRef>
          </c:val>
          <c:extLst>
            <c:ext xmlns:c16="http://schemas.microsoft.com/office/drawing/2014/chart" uri="{C3380CC4-5D6E-409C-BE32-E72D297353CC}">
              <c16:uniqueId val="{00000006-8546-4DB0-B5B2-0919C476863F}"/>
            </c:ext>
          </c:extLst>
        </c:ser>
        <c:ser>
          <c:idx val="7"/>
          <c:order val="7"/>
          <c:tx>
            <c:strRef>
              <c:f>データシート!$A$34</c:f>
              <c:strCache>
                <c:ptCount val="1"/>
                <c:pt idx="0">
                  <c:v>東御市水道事業会計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5.76</c:v>
                </c:pt>
                <c:pt idx="2">
                  <c:v>#N/A</c:v>
                </c:pt>
                <c:pt idx="3">
                  <c:v>6.06</c:v>
                </c:pt>
                <c:pt idx="4">
                  <c:v>#N/A</c:v>
                </c:pt>
                <c:pt idx="5">
                  <c:v>6.56</c:v>
                </c:pt>
                <c:pt idx="6">
                  <c:v>#N/A</c:v>
                </c:pt>
                <c:pt idx="7">
                  <c:v>6.77</c:v>
                </c:pt>
                <c:pt idx="8">
                  <c:v>#N/A</c:v>
                </c:pt>
                <c:pt idx="9">
                  <c:v>7.31</c:v>
                </c:pt>
              </c:numCache>
            </c:numRef>
          </c:val>
          <c:extLst>
            <c:ext xmlns:c16="http://schemas.microsoft.com/office/drawing/2014/chart" uri="{C3380CC4-5D6E-409C-BE32-E72D297353CC}">
              <c16:uniqueId val="{00000007-8546-4DB0-B5B2-0919C47686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c:v>
                </c:pt>
                <c:pt idx="2">
                  <c:v>#N/A</c:v>
                </c:pt>
                <c:pt idx="3">
                  <c:v>5.59</c:v>
                </c:pt>
                <c:pt idx="4">
                  <c:v>#N/A</c:v>
                </c:pt>
                <c:pt idx="5">
                  <c:v>6.4</c:v>
                </c:pt>
                <c:pt idx="6">
                  <c:v>#N/A</c:v>
                </c:pt>
                <c:pt idx="7">
                  <c:v>7.41</c:v>
                </c:pt>
                <c:pt idx="8">
                  <c:v>#N/A</c:v>
                </c:pt>
                <c:pt idx="9">
                  <c:v>8.16</c:v>
                </c:pt>
              </c:numCache>
            </c:numRef>
          </c:val>
          <c:extLst>
            <c:ext xmlns:c16="http://schemas.microsoft.com/office/drawing/2014/chart" uri="{C3380CC4-5D6E-409C-BE32-E72D297353CC}">
              <c16:uniqueId val="{00000008-8546-4DB0-B5B2-0919C476863F}"/>
            </c:ext>
          </c:extLst>
        </c:ser>
        <c:ser>
          <c:idx val="9"/>
          <c:order val="9"/>
          <c:tx>
            <c:strRef>
              <c:f>データシート!$A$36</c:f>
              <c:strCache>
                <c:ptCount val="1"/>
                <c:pt idx="0">
                  <c:v>東御市下水道事業会計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8.2200000000000006</c:v>
                </c:pt>
                <c:pt idx="2">
                  <c:v>#N/A</c:v>
                </c:pt>
                <c:pt idx="3">
                  <c:v>8.65</c:v>
                </c:pt>
                <c:pt idx="4">
                  <c:v>#N/A</c:v>
                </c:pt>
                <c:pt idx="5">
                  <c:v>9.4700000000000006</c:v>
                </c:pt>
                <c:pt idx="6">
                  <c:v>#N/A</c:v>
                </c:pt>
                <c:pt idx="7">
                  <c:v>9.41</c:v>
                </c:pt>
                <c:pt idx="8">
                  <c:v>#N/A</c:v>
                </c:pt>
                <c:pt idx="9">
                  <c:v>10.48</c:v>
                </c:pt>
              </c:numCache>
            </c:numRef>
          </c:val>
          <c:extLst>
            <c:ext xmlns:c16="http://schemas.microsoft.com/office/drawing/2014/chart" uri="{C3380CC4-5D6E-409C-BE32-E72D297353CC}">
              <c16:uniqueId val="{00000009-8546-4DB0-B5B2-0919C476863F}"/>
            </c:ext>
          </c:extLst>
        </c:ser>
        <c:dLbls>
          <c:showLegendKey val="0"/>
          <c:showVal val="0"/>
          <c:showCatName val="0"/>
          <c:showSerName val="0"/>
          <c:showPercent val="0"/>
          <c:showBubbleSize val="0"/>
        </c:dLbls>
        <c:gapWidth val="150"/>
        <c:overlap val="100"/>
        <c:axId val="402988008"/>
        <c:axId val="402988400"/>
      </c:barChart>
      <c:catAx>
        <c:axId val="402988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988400"/>
        <c:crosses val="autoZero"/>
        <c:auto val="1"/>
        <c:lblAlgn val="ctr"/>
        <c:lblOffset val="100"/>
        <c:tickLblSkip val="1"/>
        <c:tickMarkSkip val="1"/>
        <c:noMultiLvlLbl val="0"/>
      </c:catAx>
      <c:valAx>
        <c:axId val="40298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988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1956</c:v>
                </c:pt>
                <c:pt idx="5">
                  <c:v>1921</c:v>
                </c:pt>
                <c:pt idx="8">
                  <c:v>1833</c:v>
                </c:pt>
                <c:pt idx="11">
                  <c:v>1807</c:v>
                </c:pt>
                <c:pt idx="14">
                  <c:v>1727</c:v>
                </c:pt>
              </c:numCache>
            </c:numRef>
          </c:val>
          <c:extLst>
            <c:ext xmlns:c16="http://schemas.microsoft.com/office/drawing/2014/chart" uri="{C3380CC4-5D6E-409C-BE32-E72D297353CC}">
              <c16:uniqueId val="{00000000-5362-4E0C-A366-7EBA9D2D50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62-4E0C-A366-7EBA9D2D50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362-4E0C-A366-7EBA9D2D50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63</c:v>
                </c:pt>
                <c:pt idx="3">
                  <c:v>67</c:v>
                </c:pt>
                <c:pt idx="6">
                  <c:v>67</c:v>
                </c:pt>
                <c:pt idx="9">
                  <c:v>72</c:v>
                </c:pt>
                <c:pt idx="12">
                  <c:v>74</c:v>
                </c:pt>
              </c:numCache>
            </c:numRef>
          </c:val>
          <c:extLst>
            <c:ext xmlns:c16="http://schemas.microsoft.com/office/drawing/2014/chart" uri="{C3380CC4-5D6E-409C-BE32-E72D297353CC}">
              <c16:uniqueId val="{00000003-5362-4E0C-A366-7EBA9D2D50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657</c:v>
                </c:pt>
                <c:pt idx="3">
                  <c:v>641</c:v>
                </c:pt>
                <c:pt idx="6">
                  <c:v>617</c:v>
                </c:pt>
                <c:pt idx="9">
                  <c:v>582</c:v>
                </c:pt>
                <c:pt idx="12">
                  <c:v>560</c:v>
                </c:pt>
              </c:numCache>
            </c:numRef>
          </c:val>
          <c:extLst>
            <c:ext xmlns:c16="http://schemas.microsoft.com/office/drawing/2014/chart" uri="{C3380CC4-5D6E-409C-BE32-E72D297353CC}">
              <c16:uniqueId val="{00000004-5362-4E0C-A366-7EBA9D2D50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62-4E0C-A366-7EBA9D2D50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62-4E0C-A366-7EBA9D2D50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1743</c:v>
                </c:pt>
                <c:pt idx="3">
                  <c:v>1714</c:v>
                </c:pt>
                <c:pt idx="6">
                  <c:v>1757</c:v>
                </c:pt>
                <c:pt idx="9">
                  <c:v>1945</c:v>
                </c:pt>
                <c:pt idx="12">
                  <c:v>1902</c:v>
                </c:pt>
              </c:numCache>
            </c:numRef>
          </c:val>
          <c:extLst>
            <c:ext xmlns:c16="http://schemas.microsoft.com/office/drawing/2014/chart" uri="{C3380CC4-5D6E-409C-BE32-E72D297353CC}">
              <c16:uniqueId val="{00000007-5362-4E0C-A366-7EBA9D2D509B}"/>
            </c:ext>
          </c:extLst>
        </c:ser>
        <c:dLbls>
          <c:showLegendKey val="0"/>
          <c:showVal val="0"/>
          <c:showCatName val="0"/>
          <c:showSerName val="0"/>
          <c:showPercent val="0"/>
          <c:showBubbleSize val="0"/>
        </c:dLbls>
        <c:gapWidth val="100"/>
        <c:overlap val="100"/>
        <c:axId val="402984480"/>
        <c:axId val="402983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507</c:v>
                </c:pt>
                <c:pt idx="2">
                  <c:v>#N/A</c:v>
                </c:pt>
                <c:pt idx="3">
                  <c:v>#N/A</c:v>
                </c:pt>
                <c:pt idx="4">
                  <c:v>501</c:v>
                </c:pt>
                <c:pt idx="5">
                  <c:v>#N/A</c:v>
                </c:pt>
                <c:pt idx="6">
                  <c:v>#N/A</c:v>
                </c:pt>
                <c:pt idx="7">
                  <c:v>608</c:v>
                </c:pt>
                <c:pt idx="8">
                  <c:v>#N/A</c:v>
                </c:pt>
                <c:pt idx="9">
                  <c:v>#N/A</c:v>
                </c:pt>
                <c:pt idx="10">
                  <c:v>792</c:v>
                </c:pt>
                <c:pt idx="11">
                  <c:v>#N/A</c:v>
                </c:pt>
                <c:pt idx="12">
                  <c:v>#N/A</c:v>
                </c:pt>
                <c:pt idx="13">
                  <c:v>809</c:v>
                </c:pt>
                <c:pt idx="14">
                  <c:v>#N/A</c:v>
                </c:pt>
              </c:numCache>
            </c:numRef>
          </c:val>
          <c:smooth val="0"/>
          <c:extLst>
            <c:ext xmlns:c16="http://schemas.microsoft.com/office/drawing/2014/chart" uri="{C3380CC4-5D6E-409C-BE32-E72D297353CC}">
              <c16:uniqueId val="{00000008-5362-4E0C-A366-7EBA9D2D509B}"/>
            </c:ext>
          </c:extLst>
        </c:ser>
        <c:dLbls>
          <c:showLegendKey val="0"/>
          <c:showVal val="0"/>
          <c:showCatName val="0"/>
          <c:showSerName val="0"/>
          <c:showPercent val="0"/>
          <c:showBubbleSize val="0"/>
        </c:dLbls>
        <c:marker val="1"/>
        <c:smooth val="0"/>
        <c:axId val="402984480"/>
        <c:axId val="402983304"/>
      </c:lineChart>
      <c:catAx>
        <c:axId val="40298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983304"/>
        <c:crosses val="autoZero"/>
        <c:auto val="1"/>
        <c:lblAlgn val="ctr"/>
        <c:lblOffset val="100"/>
        <c:tickLblSkip val="1"/>
        <c:tickMarkSkip val="1"/>
        <c:noMultiLvlLbl val="0"/>
      </c:catAx>
      <c:valAx>
        <c:axId val="402983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98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17093</c:v>
                </c:pt>
                <c:pt idx="5">
                  <c:v>16279</c:v>
                </c:pt>
                <c:pt idx="8">
                  <c:v>15887</c:v>
                </c:pt>
                <c:pt idx="11">
                  <c:v>15320</c:v>
                </c:pt>
                <c:pt idx="14">
                  <c:v>14409</c:v>
                </c:pt>
              </c:numCache>
            </c:numRef>
          </c:val>
          <c:extLst>
            <c:ext xmlns:c16="http://schemas.microsoft.com/office/drawing/2014/chart" uri="{C3380CC4-5D6E-409C-BE32-E72D297353CC}">
              <c16:uniqueId val="{00000000-3D52-4E96-96C5-B07EBF17B0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1413</c:v>
                </c:pt>
                <c:pt idx="5">
                  <c:v>1398</c:v>
                </c:pt>
                <c:pt idx="8">
                  <c:v>1488</c:v>
                </c:pt>
                <c:pt idx="11">
                  <c:v>1549</c:v>
                </c:pt>
                <c:pt idx="14">
                  <c:v>1626</c:v>
                </c:pt>
              </c:numCache>
            </c:numRef>
          </c:val>
          <c:extLst>
            <c:ext xmlns:c16="http://schemas.microsoft.com/office/drawing/2014/chart" uri="{C3380CC4-5D6E-409C-BE32-E72D297353CC}">
              <c16:uniqueId val="{00000001-3D52-4E96-96C5-B07EBF17B0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3814</c:v>
                </c:pt>
                <c:pt idx="5">
                  <c:v>3704</c:v>
                </c:pt>
                <c:pt idx="8">
                  <c:v>3797</c:v>
                </c:pt>
                <c:pt idx="11">
                  <c:v>4773</c:v>
                </c:pt>
                <c:pt idx="14">
                  <c:v>5187</c:v>
                </c:pt>
              </c:numCache>
            </c:numRef>
          </c:val>
          <c:extLst>
            <c:ext xmlns:c16="http://schemas.microsoft.com/office/drawing/2014/chart" uri="{C3380CC4-5D6E-409C-BE32-E72D297353CC}">
              <c16:uniqueId val="{00000002-3D52-4E96-96C5-B07EBF17B0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52-4E96-96C5-B07EBF17B0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52-4E96-96C5-B07EBF17B0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52-4E96-96C5-B07EBF17B0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1772</c:v>
                </c:pt>
                <c:pt idx="3">
                  <c:v>1639</c:v>
                </c:pt>
                <c:pt idx="6">
                  <c:v>1603</c:v>
                </c:pt>
                <c:pt idx="9">
                  <c:v>1541</c:v>
                </c:pt>
                <c:pt idx="12">
                  <c:v>1532</c:v>
                </c:pt>
              </c:numCache>
            </c:numRef>
          </c:val>
          <c:extLst>
            <c:ext xmlns:c16="http://schemas.microsoft.com/office/drawing/2014/chart" uri="{C3380CC4-5D6E-409C-BE32-E72D297353CC}">
              <c16:uniqueId val="{00000006-3D52-4E96-96C5-B07EBF17B0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478</c:v>
                </c:pt>
                <c:pt idx="3">
                  <c:v>473</c:v>
                </c:pt>
                <c:pt idx="6">
                  <c:v>431</c:v>
                </c:pt>
                <c:pt idx="9">
                  <c:v>363</c:v>
                </c:pt>
                <c:pt idx="12">
                  <c:v>328</c:v>
                </c:pt>
              </c:numCache>
            </c:numRef>
          </c:val>
          <c:extLst>
            <c:ext xmlns:c16="http://schemas.microsoft.com/office/drawing/2014/chart" uri="{C3380CC4-5D6E-409C-BE32-E72D297353CC}">
              <c16:uniqueId val="{00000007-3D52-4E96-96C5-B07EBF17B0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4907</c:v>
                </c:pt>
                <c:pt idx="3">
                  <c:v>4346</c:v>
                </c:pt>
                <c:pt idx="6">
                  <c:v>4429</c:v>
                </c:pt>
                <c:pt idx="9">
                  <c:v>3867</c:v>
                </c:pt>
                <c:pt idx="12">
                  <c:v>3694</c:v>
                </c:pt>
              </c:numCache>
            </c:numRef>
          </c:val>
          <c:extLst>
            <c:ext xmlns:c16="http://schemas.microsoft.com/office/drawing/2014/chart" uri="{C3380CC4-5D6E-409C-BE32-E72D297353CC}">
              <c16:uniqueId val="{00000008-3D52-4E96-96C5-B07EBF17B0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D52-4E96-96C5-B07EBF17B0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19334</c:v>
                </c:pt>
                <c:pt idx="3">
                  <c:v>19883</c:v>
                </c:pt>
                <c:pt idx="6">
                  <c:v>19436</c:v>
                </c:pt>
                <c:pt idx="9">
                  <c:v>19095</c:v>
                </c:pt>
                <c:pt idx="12">
                  <c:v>17958</c:v>
                </c:pt>
              </c:numCache>
            </c:numRef>
          </c:val>
          <c:extLst>
            <c:ext xmlns:c16="http://schemas.microsoft.com/office/drawing/2014/chart" uri="{C3380CC4-5D6E-409C-BE32-E72D297353CC}">
              <c16:uniqueId val="{0000000A-3D52-4E96-96C5-B07EBF17B047}"/>
            </c:ext>
          </c:extLst>
        </c:ser>
        <c:dLbls>
          <c:showLegendKey val="0"/>
          <c:showVal val="0"/>
          <c:showCatName val="0"/>
          <c:showSerName val="0"/>
          <c:showPercent val="0"/>
          <c:showBubbleSize val="0"/>
        </c:dLbls>
        <c:gapWidth val="100"/>
        <c:overlap val="100"/>
        <c:axId val="402983696"/>
        <c:axId val="402980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4171</c:v>
                </c:pt>
                <c:pt idx="2">
                  <c:v>#N/A</c:v>
                </c:pt>
                <c:pt idx="3">
                  <c:v>#N/A</c:v>
                </c:pt>
                <c:pt idx="4">
                  <c:v>4960</c:v>
                </c:pt>
                <c:pt idx="5">
                  <c:v>#N/A</c:v>
                </c:pt>
                <c:pt idx="6">
                  <c:v>#N/A</c:v>
                </c:pt>
                <c:pt idx="7">
                  <c:v>4728</c:v>
                </c:pt>
                <c:pt idx="8">
                  <c:v>#N/A</c:v>
                </c:pt>
                <c:pt idx="9">
                  <c:v>#N/A</c:v>
                </c:pt>
                <c:pt idx="10">
                  <c:v>3225</c:v>
                </c:pt>
                <c:pt idx="11">
                  <c:v>#N/A</c:v>
                </c:pt>
                <c:pt idx="12">
                  <c:v>#N/A</c:v>
                </c:pt>
                <c:pt idx="13">
                  <c:v>2290</c:v>
                </c:pt>
                <c:pt idx="14">
                  <c:v>#N/A</c:v>
                </c:pt>
              </c:numCache>
            </c:numRef>
          </c:val>
          <c:smooth val="0"/>
          <c:extLst>
            <c:ext xmlns:c16="http://schemas.microsoft.com/office/drawing/2014/chart" uri="{C3380CC4-5D6E-409C-BE32-E72D297353CC}">
              <c16:uniqueId val="{0000000B-3D52-4E96-96C5-B07EBF17B047}"/>
            </c:ext>
          </c:extLst>
        </c:ser>
        <c:dLbls>
          <c:showLegendKey val="0"/>
          <c:showVal val="0"/>
          <c:showCatName val="0"/>
          <c:showSerName val="0"/>
          <c:showPercent val="0"/>
          <c:showBubbleSize val="0"/>
        </c:dLbls>
        <c:marker val="1"/>
        <c:smooth val="0"/>
        <c:axId val="402983696"/>
        <c:axId val="402980952"/>
      </c:lineChart>
      <c:catAx>
        <c:axId val="40298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980952"/>
        <c:crosses val="autoZero"/>
        <c:auto val="1"/>
        <c:lblAlgn val="ctr"/>
        <c:lblOffset val="100"/>
        <c:tickLblSkip val="1"/>
        <c:tickMarkSkip val="1"/>
        <c:noMultiLvlLbl val="0"/>
      </c:catAx>
      <c:valAx>
        <c:axId val="402980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98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904</c:v>
                </c:pt>
                <c:pt idx="1">
                  <c:v>1608</c:v>
                </c:pt>
                <c:pt idx="2">
                  <c:v>2055</c:v>
                </c:pt>
              </c:numCache>
            </c:numRef>
          </c:val>
          <c:extLst>
            <c:ext xmlns:c16="http://schemas.microsoft.com/office/drawing/2014/chart" uri="{C3380CC4-5D6E-409C-BE32-E72D297353CC}">
              <c16:uniqueId val="{00000000-48E4-4026-8451-4BB284C65E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362</c:v>
                </c:pt>
                <c:pt idx="1">
                  <c:v>524</c:v>
                </c:pt>
                <c:pt idx="2">
                  <c:v>495</c:v>
                </c:pt>
              </c:numCache>
            </c:numRef>
          </c:val>
          <c:extLst>
            <c:ext xmlns:c16="http://schemas.microsoft.com/office/drawing/2014/chart" uri="{C3380CC4-5D6E-409C-BE32-E72D297353CC}">
              <c16:uniqueId val="{00000001-48E4-4026-8451-4BB284C65E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2682</c:v>
                </c:pt>
                <c:pt idx="1">
                  <c:v>2532</c:v>
                </c:pt>
                <c:pt idx="2">
                  <c:v>2355</c:v>
                </c:pt>
              </c:numCache>
            </c:numRef>
          </c:val>
          <c:extLst>
            <c:ext xmlns:c16="http://schemas.microsoft.com/office/drawing/2014/chart" uri="{C3380CC4-5D6E-409C-BE32-E72D297353CC}">
              <c16:uniqueId val="{00000002-48E4-4026-8451-4BB284C65EDB}"/>
            </c:ext>
          </c:extLst>
        </c:ser>
        <c:dLbls>
          <c:showLegendKey val="0"/>
          <c:showVal val="0"/>
          <c:showCatName val="0"/>
          <c:showSerName val="0"/>
          <c:showPercent val="0"/>
          <c:showBubbleSize val="0"/>
        </c:dLbls>
        <c:gapWidth val="120"/>
        <c:overlap val="100"/>
        <c:axId val="402986832"/>
        <c:axId val="402985656"/>
      </c:barChart>
      <c:catAx>
        <c:axId val="40298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2985656"/>
        <c:crosses val="autoZero"/>
        <c:auto val="1"/>
        <c:lblAlgn val="ctr"/>
        <c:lblOffset val="100"/>
        <c:tickLblSkip val="1"/>
        <c:tickMarkSkip val="1"/>
        <c:noMultiLvlLbl val="0"/>
      </c:catAx>
      <c:valAx>
        <c:axId val="402985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298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{69ADDA57-76CE-4339-9454-AB4AD0291661}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B08-4DDD-B918-A84EF868CD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{1FE490AC-68A7-4008-AB4D-D3645C25D69A}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08-4DDD-B918-A84EF868CD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{134B8E70-2D77-474E-B718-0E045790261B}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08-4DDD-B918-A84EF868CD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{3F198767-7609-4A4F-9042-4619BC914B9B}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08-4DDD-B918-A84EF868CD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{5EF04D7F-4EC9-4388-94D0-28B8765C1145}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08-4DDD-B918-A84EF868CD7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{5E0B8515-8A3A-4084-9C82-36424B55C537}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B08-4DDD-B918-A84EF868CD7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{2DD8E4FB-3B28-4AFD-A886-5AC0B375E835}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B08-4DDD-B918-A84EF868CD7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{29B32884-96E4-445A-A4CA-C71044ED11AD}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B08-4DDD-B918-A84EF868CD7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{BE4826F6-7A0C-45D8-98E1-C8AEC293ABA7}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B08-4DDD-B918-A84EF868CD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54.5</c:v>
                </c:pt>
                <c:pt idx="16">
                  <c:v>55.8</c:v>
                </c:pt>
                <c:pt idx="24">
                  <c:v>57</c:v>
                </c:pt>
                <c:pt idx="32">
                  <c:v>60.5</c:v>
                </c:pt>
              </c:numCache>
            </c:numRef>
          </c:xVal>
          <c:yVal>
            <c:numRef>
              <c:f>公会計指標分析・財政指標組合せ分析表!$BP$51:$DC$51</c:f>
              <c:numCache>
                <c:formatCode>#,##0.0;"▲ "#,##0.0</c:formatCode>
                <c:ptCount val="40"/>
                <c:pt idx="0">
                  <c:v>58.9</c:v>
                </c:pt>
                <c:pt idx="8">
                  <c:v>70.099999999999994</c:v>
                </c:pt>
                <c:pt idx="16">
                  <c:v>63.6</c:v>
                </c:pt>
                <c:pt idx="24">
                  <c:v>40.9</c:v>
                </c:pt>
                <c:pt idx="32">
                  <c:v>29.8</c:v>
                </c:pt>
              </c:numCache>
            </c:numRef>
          </c:yVal>
          <c:smooth val="0"/>
          <c:extLst>
            <c:ext xmlns:c16="http://schemas.microsoft.com/office/drawing/2014/chart" uri="{C3380CC4-5D6E-409C-BE32-E72D297353CC}">
              <c16:uniqueId val="{00000009-5B08-4DDD-B918-A84EF868CD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16914358970029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{A46D6F87-9FF2-4344-888D-2A04699EE2A5}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B08-4DDD-B918-A84EF868CD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{57EEC87E-593E-485D-9123-FD82DB820BD5}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08-4DDD-B918-A84EF868CD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{367253EF-D9F1-4319-B343-83C2420A22C4}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08-4DDD-B918-A84EF868CD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{1D809381-ADF4-4C69-9E15-8E0150EB940D}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08-4DDD-B918-A84EF868CD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{8200711B-BCCD-4B5F-A3AA-B9EB700324D9}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08-4DDD-B918-A84EF868CD7B}"/>
                </c:ext>
              </c:extLst>
            </c:dLbl>
            <c:dLbl>
              <c:idx val="8"/>
              <c:layout>
                <c:manualLayout>
                  <c:x val="-4.1444036760836432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{5F3C3830-D5A3-4B63-802F-BA835E60FFF9}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B08-4DDD-B918-A84EF868CD7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{A7EA2752-9A8C-417B-83A8-18EF75279F11}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B08-4DDD-B918-A84EF868CD7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{BEC282B0-9CAB-4697-8A67-24004201DBB4}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B08-4DDD-B918-A84EF868CD7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{59DCF78B-FDBF-4B7D-A3D2-C8CAAB24C1AA}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B08-4DDD-B918-A84EF868CD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5B08-4DDD-B918-A84EF868CD7B}"/>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{586EBE51-92FE-46B2-8BDC-BDAA540D6A8E}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20D-476F-A601-F15F7C00EA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{1FD117A4-CBA8-4BA7-A115-7127150A98FB}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0D-476F-A601-F15F7C00EA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{07E58BFC-FD84-40CE-A21F-F4F9EFBB1D76}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0D-476F-A601-F15F7C00EA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{D838DD80-E78C-4077-A2FD-0A57AD8B6F58}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0D-476F-A601-F15F7C00EA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{EE66B460-5357-4074-903B-704BF2232F6B}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0D-476F-A601-F15F7C00EA0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{C860BB50-510B-4758-9AC5-BE2B3103E24E}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20D-476F-A601-F15F7C00EA0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{2AF3995C-37E2-4773-86C0-D8C065074050}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20D-476F-A601-F15F7C00EA0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{7575CD81-9371-4CE6-8758-C10D335E4A5E}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20D-476F-A601-F15F7C00EA0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{F3DCEFDE-72EE-453C-8139-F62099E97774}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20D-476F-A601-F15F7C00EA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6.8</c:v>
                </c:pt>
                <c:pt idx="16">
                  <c:v>7.4</c:v>
                </c:pt>
                <c:pt idx="24">
                  <c:v>8.4</c:v>
                </c:pt>
                <c:pt idx="32">
                  <c:v>9.6</c:v>
                </c:pt>
              </c:numCache>
            </c:numRef>
          </c:xVal>
          <c:yVal>
            <c:numRef>
              <c:f>公会計指標分析・財政指標組合せ分析表!$BP$73:$DC$73</c:f>
              <c:numCache>
                <c:formatCode>#,##0.0;"▲ "#,##0.0</c:formatCode>
                <c:ptCount val="40"/>
                <c:pt idx="0">
                  <c:v>58.9</c:v>
                </c:pt>
                <c:pt idx="8">
                  <c:v>70.099999999999994</c:v>
                </c:pt>
                <c:pt idx="16">
                  <c:v>63.6</c:v>
                </c:pt>
                <c:pt idx="24">
                  <c:v>40.9</c:v>
                </c:pt>
                <c:pt idx="32">
                  <c:v>29.8</c:v>
                </c:pt>
              </c:numCache>
            </c:numRef>
          </c:yVal>
          <c:smooth val="0"/>
          <c:extLst>
            <c:ext xmlns:c16="http://schemas.microsoft.com/office/drawing/2014/chart" uri="{C3380CC4-5D6E-409C-BE32-E72D297353CC}">
              <c16:uniqueId val="{00000009-920D-476F-A601-F15F7C00EA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56422018662832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{77FD172E-D2D1-459F-912A-90EDAC2AA9FE}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20D-476F-A601-F15F7C00EA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{5AC57EAF-FF13-474E-AD8F-5B19693331D2}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0D-476F-A601-F15F7C00EA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{23BC4B6D-4319-4CB3-851C-30A704ADE60A}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0D-476F-A601-F15F7C00EA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{38B52230-4C97-4D49-8191-4B121C870412}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0D-476F-A601-F15F7C00EA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{6AB29CB6-3AAE-4D93-843D-0EA0CE988FED}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0D-476F-A601-F15F7C00EA03}"/>
                </c:ext>
              </c:extLst>
            </c:dLbl>
            <c:dLbl>
              <c:idx val="8"/>
              <c:layout>
                <c:manualLayout>
                  <c:x val="0"/>
                  <c:y val="1.356422018662832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{CB95850C-4734-478F-880F-FF1BB5B4BAD4}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20D-476F-A601-F15F7C00EA0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{AC845C00-199D-4B84-BEC2-AE4155E1C416}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20D-476F-A601-F15F7C00EA0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{DB67B7D7-5440-4C10-9D61-FF124B48FB47}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20D-476F-A601-F15F7C00EA0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{E8F93515-B811-404D-B230-D839ED4ACB4D}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20D-476F-A601-F15F7C00EA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920D-476F-A601-F15F7C00EA03}"/>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29,557
28,961
112.37
16,975,445
16,138,955
757,058
9,235,803
17,958,188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類似団体平均を上回っているが、基金の取崩しに頼る厳しい財政運営が続いている状況。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ふるさと納税の推進等により歳入の確保を図るほか、歳出の削減に努めたい。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151130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102870</xdr:rowOff>
    </xdr:from>
    <xdr:to>
      <xdr:col>15</xdr:col>
      <xdr:colOff>82550</xdr:colOff>
      <xdr:row>40</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102870</xdr:rowOff>
    </xdr:from>
    <xdr:to>
      <xdr:col>11</xdr:col>
      <xdr:colOff>31750</xdr:colOff>
      <xdr:row>40</xdr:row>
      <xdr:rowOff>102870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40657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52070</xdr:rowOff>
    </xdr:from>
    <xdr:to>
      <xdr:col>11</xdr:col>
      <xdr:colOff>82550</xdr:colOff>
      <xdr:row>40</xdr:row>
      <xdr:rowOff>153670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163847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ポイントの上昇となったが、これは臨時財政対策債の大幅な減少が影響したものである。</a:t>
          </a:r>
        </a:p>
        <a:p>
          <a:r>
            <a:rPr kumimoji="1" lang="ja-JP" altLang="en-US" sz="1300">
              <a:latin typeface="ＭＳ Ｐゴシック" panose="020B0600070205080204" pitchFamily="50" charset="-128"/>
              <a:ea typeface="ＭＳ Ｐゴシック" panose="020B0600070205080204" pitchFamily="50" charset="-128"/>
            </a:rPr>
            <a:t>また、前年度と同様に類似団体平均よりも高い状況となっているは、主に人件費や公債費、補助費等を要因とするものである。</a:t>
          </a:r>
        </a:p>
        <a:p>
          <a:r>
            <a:rPr kumimoji="1" lang="ja-JP" altLang="en-US" sz="1300">
              <a:latin typeface="ＭＳ Ｐゴシック" panose="020B0600070205080204" pitchFamily="50" charset="-128"/>
              <a:ea typeface="ＭＳ Ｐゴシック" panose="020B0600070205080204" pitchFamily="50" charset="-128"/>
            </a:rPr>
            <a:t>大型事業の起債償還により公債費については令和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年度までは横ばいで推移すると見込まれることから、人件費等の見直しによる経常経費の削減に努めたい。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52977</xdr:rowOff>
    </xdr:from>
    <xdr:to>
      <xdr:col>23</xdr:col>
      <xdr:colOff>133350</xdr:colOff>
      <xdr:row>60</xdr:row>
      <xdr:rowOff>73660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3997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52977</xdr:rowOff>
    </xdr:from>
    <xdr:to>
      <xdr:col>19</xdr:col>
      <xdr:colOff>133350</xdr:colOff>
      <xdr:row>60</xdr:row>
      <xdr:rowOff>87449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399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66766</xdr:rowOff>
    </xdr:from>
    <xdr:to>
      <xdr:col>15</xdr:col>
      <xdr:colOff>82550</xdr:colOff>
      <xdr:row>60</xdr:row>
      <xdr:rowOff>87449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537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39188</xdr:rowOff>
    </xdr:from>
    <xdr:to>
      <xdr:col>11</xdr:col>
      <xdr:colOff>31750</xdr:colOff>
      <xdr:row>60</xdr:row>
      <xdr:rowOff>66766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261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166387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2177</xdr:rowOff>
    </xdr:from>
    <xdr:to>
      <xdr:col>19</xdr:col>
      <xdr:colOff>184150</xdr:colOff>
      <xdr:row>60</xdr:row>
      <xdr:rowOff>103777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88554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75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36649</xdr:rowOff>
    </xdr:from>
    <xdr:to>
      <xdr:col>15</xdr:col>
      <xdr:colOff>133350</xdr:colOff>
      <xdr:row>60</xdr:row>
      <xdr:rowOff>138249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123026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15966</xdr:rowOff>
    </xdr:from>
    <xdr:to>
      <xdr:col>11</xdr:col>
      <xdr:colOff>82550</xdr:colOff>
      <xdr:row>60</xdr:row>
      <xdr:rowOff>117566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159838</xdr:rowOff>
    </xdr:from>
    <xdr:to>
      <xdr:col>7</xdr:col>
      <xdr:colOff>31750</xdr:colOff>
      <xdr:row>60</xdr:row>
      <xdr:rowOff>89988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100165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引き続き類似団体平均を下回る状況にあるが、増加傾向にある。</a:t>
          </a:r>
        </a:p>
        <a:p>
          <a:r>
            <a:rPr kumimoji="1" lang="ja-JP" altLang="en-US" sz="1300">
              <a:latin typeface="ＭＳ Ｐゴシック" panose="020B0600070205080204" pitchFamily="50" charset="-128"/>
              <a:ea typeface="ＭＳ Ｐゴシック" panose="020B0600070205080204" pitchFamily="50" charset="-128"/>
            </a:rPr>
            <a:t>当市においては、経常収支比率の人件費分が類似団体平均よりも高いことを踏まえ、人件費を中心に経常的経費の抑制に努め、行政コストのスリム化を図りたい。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141824</xdr:rowOff>
    </xdr:from>
    <xdr:to>
      <xdr:col>23</xdr:col>
      <xdr:colOff>133350</xdr:colOff>
      <xdr:row>81</xdr:row>
      <xdr:rowOff>164488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29274"/>
          <a:ext cx="8382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149263</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6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141824</xdr:rowOff>
    </xdr:from>
    <xdr:to>
      <xdr:col>19</xdr:col>
      <xdr:colOff>133350</xdr:colOff>
      <xdr:row>81</xdr:row>
      <xdr:rowOff>151543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29274"/>
          <a:ext cx="8890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123299</xdr:rowOff>
    </xdr:from>
    <xdr:to>
      <xdr:col>15</xdr:col>
      <xdr:colOff>82550</xdr:colOff>
      <xdr:row>81</xdr:row>
      <xdr:rowOff>151543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10749"/>
          <a:ext cx="889000" cy="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110477</xdr:rowOff>
    </xdr:from>
    <xdr:to>
      <xdr:col>11</xdr:col>
      <xdr:colOff>31750</xdr:colOff>
      <xdr:row>81</xdr:row>
      <xdr:rowOff>123299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97927"/>
          <a:ext cx="889000" cy="1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113688</xdr:rowOff>
    </xdr:from>
    <xdr:to>
      <xdr:col>23</xdr:col>
      <xdr:colOff>184150</xdr:colOff>
      <xdr:row>82</xdr:row>
      <xdr:rowOff>43838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34965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2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91024</xdr:rowOff>
    </xdr:from>
    <xdr:to>
      <xdr:col>19</xdr:col>
      <xdr:colOff>184150</xdr:colOff>
      <xdr:row>82</xdr:row>
      <xdr:rowOff>21174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31351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4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100743</xdr:rowOff>
    </xdr:from>
    <xdr:to>
      <xdr:col>15</xdr:col>
      <xdr:colOff>133350</xdr:colOff>
      <xdr:row>82</xdr:row>
      <xdr:rowOff>30893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41070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5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72499</xdr:rowOff>
    </xdr:from>
    <xdr:to>
      <xdr:col>11</xdr:col>
      <xdr:colOff>82550</xdr:colOff>
      <xdr:row>82</xdr:row>
      <xdr:rowOff>2649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5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12826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2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59677</xdr:rowOff>
    </xdr:from>
    <xdr:to>
      <xdr:col>7</xdr:col>
      <xdr:colOff>31750</xdr:colOff>
      <xdr:row>81</xdr:row>
      <xdr:rowOff>161277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1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高齢層職員の退職及び中途採用の増により、前年度から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引き続き適正な管理に努めたい。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91016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803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91016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999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86</xdr:row>
      <xdr:rowOff>155222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9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86</xdr:row>
      <xdr:rowOff>155222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7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ポイント上昇したが、類似団体平均との比較では、引き続き良好な状態が維持できている。</a:t>
          </a:r>
        </a:p>
        <a:p>
          <a:r>
            <a:rPr kumimoji="1" lang="ja-JP" altLang="en-US" sz="1300">
              <a:latin typeface="ＭＳ Ｐゴシック" panose="020B0600070205080204" pitchFamily="50" charset="-128"/>
              <a:ea typeface="ＭＳ Ｐゴシック" panose="020B0600070205080204" pitchFamily="50" charset="-128"/>
            </a:rPr>
            <a:t>しかし、全国平均及び長野県平均よりも高い水準にあるため、行政サービスの質を維持しながら適正な職員配置に努めたい。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95734</xdr:rowOff>
    </xdr:from>
    <xdr:to>
      <xdr:col>81</xdr:col>
      <xdr:colOff>44450</xdr:colOff>
      <xdr:row>59</xdr:row>
      <xdr:rowOff>131354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211284"/>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87691</xdr:rowOff>
    </xdr:from>
    <xdr:to>
      <xdr:col>77</xdr:col>
      <xdr:colOff>44450</xdr:colOff>
      <xdr:row>59</xdr:row>
      <xdr:rowOff>95734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0324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87691</xdr:rowOff>
    </xdr:from>
    <xdr:to>
      <xdr:col>72</xdr:col>
      <xdr:colOff>203200</xdr:colOff>
      <xdr:row>59</xdr:row>
      <xdr:rowOff>114119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203241"/>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100330</xdr:rowOff>
    </xdr:from>
    <xdr:to>
      <xdr:col>68</xdr:col>
      <xdr:colOff>152400</xdr:colOff>
      <xdr:row>59</xdr:row>
      <xdr:rowOff>114119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1588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80554</xdr:rowOff>
    </xdr:from>
    <xdr:to>
      <xdr:col>81</xdr:col>
      <xdr:colOff>95250</xdr:colOff>
      <xdr:row>60</xdr:row>
      <xdr:rowOff>10704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97081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04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44934</xdr:rowOff>
    </xdr:from>
    <xdr:to>
      <xdr:col>77</xdr:col>
      <xdr:colOff>95250</xdr:colOff>
      <xdr:row>59</xdr:row>
      <xdr:rowOff>146534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1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156711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929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36891</xdr:rowOff>
    </xdr:from>
    <xdr:to>
      <xdr:col>73</xdr:col>
      <xdr:colOff>44450</xdr:colOff>
      <xdr:row>59</xdr:row>
      <xdr:rowOff>138491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1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148668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2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63319</xdr:rowOff>
    </xdr:from>
    <xdr:to>
      <xdr:col>68</xdr:col>
      <xdr:colOff>203200</xdr:colOff>
      <xdr:row>59</xdr:row>
      <xdr:rowOff>164919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49530</xdr:rowOff>
    </xdr:from>
    <xdr:to>
      <xdr:col>64</xdr:col>
      <xdr:colOff>152400</xdr:colOff>
      <xdr:row>59</xdr:row>
      <xdr:rowOff>151130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161307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ポイント上昇し、類似団体平均を上回る状況となった。</a:t>
          </a:r>
        </a:p>
        <a:p>
          <a:r>
            <a:rPr kumimoji="1" lang="ja-JP" altLang="en-US" sz="1300">
              <a:latin typeface="ＭＳ Ｐゴシック" panose="020B0600070205080204" pitchFamily="50" charset="-128"/>
              <a:ea typeface="ＭＳ Ｐゴシック" panose="020B0600070205080204" pitchFamily="50" charset="-128"/>
            </a:rPr>
            <a:t>これは、資本費平準化債の算入開始に伴い、事業費補正により基準財政需要額に算入された公債費が減少したことのほか、市町村民税所得割や市町村民税法人税割の増加等による普通交付税額の減少が影響した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5927</xdr:rowOff>
    </xdr:from>
    <xdr:to>
      <xdr:col>81</xdr:col>
      <xdr:colOff>44450</xdr:colOff>
      <xdr:row>37</xdr:row>
      <xdr:rowOff>30057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4957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157268</xdr:rowOff>
    </xdr:from>
    <xdr:to>
      <xdr:col>77</xdr:col>
      <xdr:colOff>44450</xdr:colOff>
      <xdr:row>37</xdr:row>
      <xdr:rowOff>5927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2946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145203</xdr:rowOff>
    </xdr:from>
    <xdr:to>
      <xdr:col>72</xdr:col>
      <xdr:colOff>203200</xdr:colOff>
      <xdr:row>36</xdr:row>
      <xdr:rowOff>157268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174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143192</xdr:rowOff>
    </xdr:from>
    <xdr:to>
      <xdr:col>68</xdr:col>
      <xdr:colOff>152400</xdr:colOff>
      <xdr:row>36</xdr:row>
      <xdr:rowOff>145203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1539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122784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9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126577</xdr:rowOff>
    </xdr:from>
    <xdr:to>
      <xdr:col>77</xdr:col>
      <xdr:colOff>95250</xdr:colOff>
      <xdr:row>37</xdr:row>
      <xdr:rowOff>56727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66904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106468</xdr:rowOff>
    </xdr:from>
    <xdr:to>
      <xdr:col>73</xdr:col>
      <xdr:colOff>44450</xdr:colOff>
      <xdr:row>37</xdr:row>
      <xdr:rowOff>36618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46795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94403</xdr:rowOff>
    </xdr:from>
    <xdr:to>
      <xdr:col>68</xdr:col>
      <xdr:colOff>203200</xdr:colOff>
      <xdr:row>37</xdr:row>
      <xdr:rowOff>24553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34730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92392</xdr:rowOff>
    </xdr:from>
    <xdr:to>
      <xdr:col>64</xdr:col>
      <xdr:colOff>152400</xdr:colOff>
      <xdr:row>37</xdr:row>
      <xdr:rowOff>22542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32719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地方債の償還が進んだことで将来負担比率は前年度から減少したが、類似団体平均を上回っている状況にある。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近年は地方債の新規発行額を年間の償還額以下に抑制しているため、次年度以降も将来負担比率は減少すると見込まれるが、引き続き地方債に大きく頼ることのない財政運営に努めたい。</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8318</xdr:rowOff>
    </xdr:from>
    <xdr:to>
      <xdr:col>81</xdr:col>
      <xdr:colOff>44450</xdr:colOff>
      <xdr:row>16</xdr:row>
      <xdr:rowOff>75279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51518"/>
          <a:ext cx="8382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75279</xdr:rowOff>
    </xdr:from>
    <xdr:to>
      <xdr:col>77</xdr:col>
      <xdr:colOff>44450</xdr:colOff>
      <xdr:row>17</xdr:row>
      <xdr:rowOff>40767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18479"/>
          <a:ext cx="889000" cy="1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40767</xdr:rowOff>
    </xdr:from>
    <xdr:to>
      <xdr:col>72</xdr:col>
      <xdr:colOff>203200</xdr:colOff>
      <xdr:row>17</xdr:row>
      <xdr:rowOff>79978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55417"/>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12414</xdr:rowOff>
    </xdr:from>
    <xdr:to>
      <xdr:col>68</xdr:col>
      <xdr:colOff>152400</xdr:colOff>
      <xdr:row>17</xdr:row>
      <xdr:rowOff>79978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9270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128968</xdr:rowOff>
    </xdr:from>
    <xdr:to>
      <xdr:col>81</xdr:col>
      <xdr:colOff>95250</xdr:colOff>
      <xdr:row>16</xdr:row>
      <xdr:rowOff>59118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101045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7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24479</xdr:rowOff>
    </xdr:from>
    <xdr:to>
      <xdr:col>77</xdr:col>
      <xdr:colOff>95250</xdr:colOff>
      <xdr:row>16</xdr:row>
      <xdr:rowOff>126079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110856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54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161417</xdr:rowOff>
    </xdr:from>
    <xdr:to>
      <xdr:col>73</xdr:col>
      <xdr:colOff>44450</xdr:colOff>
      <xdr:row>17</xdr:row>
      <xdr:rowOff>91567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76344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9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29178</xdr:rowOff>
    </xdr:from>
    <xdr:to>
      <xdr:col>68</xdr:col>
      <xdr:colOff>203200</xdr:colOff>
      <xdr:row>17</xdr:row>
      <xdr:rowOff>130778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115555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133064</xdr:rowOff>
    </xdr:from>
    <xdr:to>
      <xdr:col>64</xdr:col>
      <xdr:colOff>152400</xdr:colOff>
      <xdr:row>17</xdr:row>
      <xdr:rowOff>63214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47991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6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29,557
28,961
112.37
16,975,445
16,138,955
757,058
9,235,803
17,958,188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年度は大きく上昇したが、経常一般財源の増加により令和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年度は低下し、令和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年度は経常的な人件費の減少により、さらに低下する結果となった。</a:t>
          </a:r>
        </a:p>
        <a:p>
          <a:r>
            <a:rPr kumimoji="1" lang="ja-JP" altLang="en-US" sz="1300">
              <a:latin typeface="ＭＳ Ｐゴシック" panose="020B0600070205080204" pitchFamily="50" charset="-128"/>
              <a:ea typeface="ＭＳ Ｐゴシック" panose="020B0600070205080204" pitchFamily="50" charset="-128"/>
            </a:rPr>
            <a:t>しかし、類似団体平均のほか、全国平均や長野県平均よりも高い水準にあるため、会計年度任用職員を含めた適正な職員配置により、経常的な人件費の抑制に努めたい。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20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39</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887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39</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年度は会計年度任用職員制度の創設により大幅に低下し、令和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年度は経常的な委託料の増加により上昇に転じた。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年度は経常的な物件費が前年度から微減したため、経常収支比率の物件費分も前年度から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ポイントの小幅な低下となった。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79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1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18</xdr:row>
      <xdr:rowOff>137886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14386"/>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137886</xdr:rowOff>
    </xdr:from>
    <xdr:to>
      <xdr:col>69</xdr:col>
      <xdr:colOff>92075</xdr:colOff>
      <xdr:row>18</xdr:row>
      <xdr:rowOff>170543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23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87086</xdr:rowOff>
    </xdr:from>
    <xdr:to>
      <xdr:col>69</xdr:col>
      <xdr:colOff>142875</xdr:colOff>
      <xdr:row>19</xdr:row>
      <xdr:rowOff>17236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2013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物価高騰の影響を受けた保育所運営事業費等の増加により、前年度から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しかし、類似団体平均よりも低い水準となっているため、このことが行政サービスの低下とならぬよう適正な規模の維持に努めたい。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63500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2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年度は維持補修費及び繰出金の増加等により、前年度から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高齢化の進展で介護保険特別会計への繰出金等の増加が今後も見込まれる状況にあり、給付の適正化や介護予防の取組等に努めたい。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70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54</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54</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54</xdr:row>
      <xdr:rowOff>111760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39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類似団体平均のほか、全国平均や長野県平均よりも高い水準が続いている。</a:t>
          </a:r>
        </a:p>
        <a:p>
          <a:r>
            <a:rPr kumimoji="1" lang="ja-JP" altLang="en-US" sz="1300">
              <a:latin typeface="ＭＳ Ｐゴシック" panose="020B0600070205080204" pitchFamily="50" charset="-128"/>
              <a:ea typeface="ＭＳ Ｐゴシック" panose="020B0600070205080204" pitchFamily="50" charset="-128"/>
            </a:rPr>
            <a:t>各種団体への補助金等の見直しにより、経費の縮減に努めたい。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780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780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94996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963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94996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963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44196</xdr:rowOff>
    </xdr:from>
    <xdr:to>
      <xdr:col>65</xdr:col>
      <xdr:colOff>53975</xdr:colOff>
      <xdr:row>38</xdr:row>
      <xdr:rowOff>145796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130573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年度の公債費の決算額は前年度から横ばいで推移したが、臨時財政対策債の大幅な減少により経常収支比率の公債費分は前年度から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地方債の償還額は令和</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年度までは横ばいで推移する見込みであり、今後の臨時財政対策債の減少を踏まえると、経常収支比率の公債費分は次年度以降も上昇が見込まれる。</a:t>
          </a:r>
        </a:p>
        <a:p>
          <a:r>
            <a:rPr kumimoji="1" lang="ja-JP" altLang="en-US" sz="1200">
              <a:latin typeface="ＭＳ Ｐゴシック" panose="020B0600070205080204" pitchFamily="50" charset="-128"/>
              <a:ea typeface="ＭＳ Ｐゴシック" panose="020B0600070205080204" pitchFamily="50" charset="-128"/>
            </a:rPr>
            <a:t>全国平均や長野県平均よりも高い水準にあり、地方債の新規発行を伴う事業を精査し、公債費の抑制に努めたい。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22225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714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60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6985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60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xdr:rowOff>
    </xdr:from>
    <xdr:to>
      <xdr:col>11</xdr:col>
      <xdr:colOff>9525</xdr:colOff>
      <xdr:row>75</xdr:row>
      <xdr:rowOff>6985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65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142875</xdr:rowOff>
    </xdr:from>
    <xdr:to>
      <xdr:col>24</xdr:col>
      <xdr:colOff>76200</xdr:colOff>
      <xdr:row>75</xdr:row>
      <xdr:rowOff>73025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159402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48277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07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127635</xdr:rowOff>
    </xdr:from>
    <xdr:to>
      <xdr:col>11</xdr:col>
      <xdr:colOff>60325</xdr:colOff>
      <xdr:row>75</xdr:row>
      <xdr:rowOff>57785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公債費以外の経常的な経費は前年度よりも減少したが、臨時財政対策債の大幅な減少により、経常収支比率の公債費以外分は前年度よりも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類似団体平均を上回っている状況にあるので、類似団体平均との差が大きい人件費や補助費等を中心に経費の縮減に努めたい。</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76</xdr:row>
      <xdr:rowOff>145287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709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42418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709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42418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1270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66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66564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94572</xdr:rowOff>
    </xdr:from>
    <xdr:to>
      <xdr:col>29</xdr:col>
      <xdr:colOff>127000</xdr:colOff>
      <xdr:row>17</xdr:row>
      <xdr:rowOff>116180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56847"/>
          <a:ext cx="647700" cy="21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116180</xdr:rowOff>
    </xdr:from>
    <xdr:to>
      <xdr:col>26</xdr:col>
      <xdr:colOff>50800</xdr:colOff>
      <xdr:row>17</xdr:row>
      <xdr:rowOff>158144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8455"/>
          <a:ext cx="698500" cy="41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158144</xdr:rowOff>
    </xdr:from>
    <xdr:to>
      <xdr:col>22</xdr:col>
      <xdr:colOff>114300</xdr:colOff>
      <xdr:row>18</xdr:row>
      <xdr:rowOff>43147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20419"/>
          <a:ext cx="698500" cy="56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43147</xdr:rowOff>
    </xdr:from>
    <xdr:to>
      <xdr:col>18</xdr:col>
      <xdr:colOff>177800</xdr:colOff>
      <xdr:row>18</xdr:row>
      <xdr:rowOff>57255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76872"/>
          <a:ext cx="698500" cy="14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43772</xdr:rowOff>
    </xdr:from>
    <xdr:to>
      <xdr:col>29</xdr:col>
      <xdr:colOff>177800</xdr:colOff>
      <xdr:row>17</xdr:row>
      <xdr:rowOff>145372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06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78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65380</xdr:rowOff>
    </xdr:from>
    <xdr:to>
      <xdr:col>26</xdr:col>
      <xdr:colOff>101600</xdr:colOff>
      <xdr:row>17</xdr:row>
      <xdr:rowOff>166980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151757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14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107344</xdr:rowOff>
    </xdr:from>
    <xdr:to>
      <xdr:col>22</xdr:col>
      <xdr:colOff>165100</xdr:colOff>
      <xdr:row>18</xdr:row>
      <xdr:rowOff>37494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9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22271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5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163797</xdr:rowOff>
    </xdr:from>
    <xdr:to>
      <xdr:col>19</xdr:col>
      <xdr:colOff>38100</xdr:colOff>
      <xdr:row>18</xdr:row>
      <xdr:rowOff>93947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26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78724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6455</xdr:rowOff>
    </xdr:from>
    <xdr:to>
      <xdr:col>15</xdr:col>
      <xdr:colOff>101600</xdr:colOff>
      <xdr:row>18</xdr:row>
      <xdr:rowOff>108055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40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92832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327330</xdr:rowOff>
    </xdr:from>
    <xdr:to>
      <xdr:col>29</xdr:col>
      <xdr:colOff>127000</xdr:colOff>
      <xdr:row>37</xdr:row>
      <xdr:rowOff>330107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52030"/>
          <a:ext cx="647700" cy="2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330107</xdr:rowOff>
    </xdr:from>
    <xdr:to>
      <xdr:col>26</xdr:col>
      <xdr:colOff>50800</xdr:colOff>
      <xdr:row>38</xdr:row>
      <xdr:rowOff>11248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54807"/>
          <a:ext cx="698500" cy="2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11248</xdr:rowOff>
    </xdr:from>
    <xdr:to>
      <xdr:col>22</xdr:col>
      <xdr:colOff>114300</xdr:colOff>
      <xdr:row>38</xdr:row>
      <xdr:rowOff>25517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78848"/>
          <a:ext cx="698500" cy="1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24919</xdr:rowOff>
    </xdr:from>
    <xdr:to>
      <xdr:col>18</xdr:col>
      <xdr:colOff>177800</xdr:colOff>
      <xdr:row>38</xdr:row>
      <xdr:rowOff>25517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92519"/>
          <a:ext cx="698500" cy="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276530</xdr:rowOff>
    </xdr:from>
    <xdr:to>
      <xdr:col>29</xdr:col>
      <xdr:colOff>177800</xdr:colOff>
      <xdr:row>38</xdr:row>
      <xdr:rowOff>35230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01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248607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7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279307</xdr:rowOff>
    </xdr:from>
    <xdr:to>
      <xdr:col>26</xdr:col>
      <xdr:colOff>101600</xdr:colOff>
      <xdr:row>38</xdr:row>
      <xdr:rowOff>38007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0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22784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90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303348</xdr:rowOff>
    </xdr:from>
    <xdr:to>
      <xdr:col>22</xdr:col>
      <xdr:colOff>165100</xdr:colOff>
      <xdr:row>38</xdr:row>
      <xdr:rowOff>62048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28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46825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317617</xdr:rowOff>
    </xdr:from>
    <xdr:to>
      <xdr:col>19</xdr:col>
      <xdr:colOff>38100</xdr:colOff>
      <xdr:row>38</xdr:row>
      <xdr:rowOff>76317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42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61094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2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317019</xdr:rowOff>
    </xdr:from>
    <xdr:to>
      <xdr:col>15</xdr:col>
      <xdr:colOff>101600</xdr:colOff>
      <xdr:row>38</xdr:row>
      <xdr:rowOff>75719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4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60496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2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29,557
28,961
112.37
16,975,445
16,138,955
757,058
9,235,803
17,958,188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49987</xdr:rowOff>
    </xdr:from>
    <xdr:to>
      <xdr:col>24</xdr:col>
      <xdr:colOff>63500</xdr:colOff>
      <xdr:row>36</xdr:row>
      <xdr:rowOff>71094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2187"/>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71094</xdr:rowOff>
    </xdr:from>
    <xdr:to>
      <xdr:col>19</xdr:col>
      <xdr:colOff>177800</xdr:colOff>
      <xdr:row>36</xdr:row>
      <xdr:rowOff>85611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43294"/>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85611</xdr:rowOff>
    </xdr:from>
    <xdr:to>
      <xdr:col>15</xdr:col>
      <xdr:colOff>50800</xdr:colOff>
      <xdr:row>37</xdr:row>
      <xdr:rowOff>168859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7811"/>
          <a:ext cx="889000" cy="25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168859</xdr:rowOff>
    </xdr:from>
    <xdr:to>
      <xdr:col>10</xdr:col>
      <xdr:colOff>114300</xdr:colOff>
      <xdr:row>38</xdr:row>
      <xdr:rowOff>29451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12509"/>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170637</xdr:rowOff>
    </xdr:from>
    <xdr:to>
      <xdr:col>24</xdr:col>
      <xdr:colOff>114300</xdr:colOff>
      <xdr:row>36</xdr:row>
      <xdr:rowOff>100787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149064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20294</xdr:rowOff>
    </xdr:from>
    <xdr:to>
      <xdr:col>20</xdr:col>
      <xdr:colOff>38100</xdr:colOff>
      <xdr:row>36</xdr:row>
      <xdr:rowOff>121894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113021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34811</xdr:rowOff>
    </xdr:from>
    <xdr:to>
      <xdr:col>15</xdr:col>
      <xdr:colOff>101600</xdr:colOff>
      <xdr:row>36</xdr:row>
      <xdr:rowOff>136411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127538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9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118059</xdr:rowOff>
    </xdr:from>
    <xdr:to>
      <xdr:col>10</xdr:col>
      <xdr:colOff>165100</xdr:colOff>
      <xdr:row>38</xdr:row>
      <xdr:rowOff>48209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39336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150101</xdr:rowOff>
    </xdr:from>
    <xdr:to>
      <xdr:col>6</xdr:col>
      <xdr:colOff>38100</xdr:colOff>
      <xdr:row>38</xdr:row>
      <xdr:rowOff>80251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71378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59696</xdr:rowOff>
    </xdr:from>
    <xdr:to>
      <xdr:col>24</xdr:col>
      <xdr:colOff>63500</xdr:colOff>
      <xdr:row>58</xdr:row>
      <xdr:rowOff>80140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03796"/>
          <a:ext cx="8382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66182</xdr:rowOff>
    </xdr:from>
    <xdr:to>
      <xdr:col>19</xdr:col>
      <xdr:colOff>177800</xdr:colOff>
      <xdr:row>58</xdr:row>
      <xdr:rowOff>80140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10282"/>
          <a:ext cx="889000" cy="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57548</xdr:rowOff>
    </xdr:from>
    <xdr:to>
      <xdr:col>15</xdr:col>
      <xdr:colOff>50800</xdr:colOff>
      <xdr:row>58</xdr:row>
      <xdr:rowOff>66182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01648"/>
          <a:ext cx="889000"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57548</xdr:rowOff>
    </xdr:from>
    <xdr:to>
      <xdr:col>10</xdr:col>
      <xdr:colOff>114300</xdr:colOff>
      <xdr:row>58</xdr:row>
      <xdr:rowOff>70441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01648"/>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8896</xdr:rowOff>
    </xdr:from>
    <xdr:to>
      <xdr:col>24</xdr:col>
      <xdr:colOff>114300</xdr:colOff>
      <xdr:row>58</xdr:row>
      <xdr:rowOff>110496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29340</xdr:rowOff>
    </xdr:from>
    <xdr:to>
      <xdr:col>20</xdr:col>
      <xdr:colOff>38100</xdr:colOff>
      <xdr:row>58</xdr:row>
      <xdr:rowOff>130940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122067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15382</xdr:rowOff>
    </xdr:from>
    <xdr:to>
      <xdr:col>15</xdr:col>
      <xdr:colOff>101600</xdr:colOff>
      <xdr:row>58</xdr:row>
      <xdr:rowOff>116982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108109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6748</xdr:rowOff>
    </xdr:from>
    <xdr:to>
      <xdr:col>10</xdr:col>
      <xdr:colOff>165100</xdr:colOff>
      <xdr:row>58</xdr:row>
      <xdr:rowOff>108348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5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99475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4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19641</xdr:rowOff>
    </xdr:from>
    <xdr:to>
      <xdr:col>6</xdr:col>
      <xdr:colOff>38100</xdr:colOff>
      <xdr:row>58</xdr:row>
      <xdr:rowOff>121241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112368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41630</xdr:rowOff>
    </xdr:from>
    <xdr:to>
      <xdr:col>24</xdr:col>
      <xdr:colOff>63500</xdr:colOff>
      <xdr:row>79</xdr:row>
      <xdr:rowOff>44652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86180"/>
          <a:ext cx="8382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35198</xdr:rowOff>
    </xdr:from>
    <xdr:to>
      <xdr:col>19</xdr:col>
      <xdr:colOff>177800</xdr:colOff>
      <xdr:row>79</xdr:row>
      <xdr:rowOff>44652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79748"/>
          <a:ext cx="8890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35198</xdr:rowOff>
    </xdr:from>
    <xdr:to>
      <xdr:col>15</xdr:col>
      <xdr:colOff>50800</xdr:colOff>
      <xdr:row>79</xdr:row>
      <xdr:rowOff>44014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79748"/>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44014</xdr:rowOff>
    </xdr:from>
    <xdr:to>
      <xdr:col>10</xdr:col>
      <xdr:colOff>114300</xdr:colOff>
      <xdr:row>79</xdr:row>
      <xdr:rowOff>45566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88564"/>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162280</xdr:rowOff>
    </xdr:from>
    <xdr:to>
      <xdr:col>24</xdr:col>
      <xdr:colOff>114300</xdr:colOff>
      <xdr:row>79</xdr:row>
      <xdr:rowOff>92430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77207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165302</xdr:rowOff>
    </xdr:from>
    <xdr:to>
      <xdr:col>20</xdr:col>
      <xdr:colOff>38100</xdr:colOff>
      <xdr:row>79</xdr:row>
      <xdr:rowOff>95452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86579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3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155848</xdr:rowOff>
    </xdr:from>
    <xdr:to>
      <xdr:col>15</xdr:col>
      <xdr:colOff>101600</xdr:colOff>
      <xdr:row>79</xdr:row>
      <xdr:rowOff>85998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2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77125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164664</xdr:rowOff>
    </xdr:from>
    <xdr:to>
      <xdr:col>10</xdr:col>
      <xdr:colOff>165100</xdr:colOff>
      <xdr:row>79</xdr:row>
      <xdr:rowOff>94814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85941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3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166216</xdr:rowOff>
    </xdr:from>
    <xdr:to>
      <xdr:col>6</xdr:col>
      <xdr:colOff>38100</xdr:colOff>
      <xdr:row>79</xdr:row>
      <xdr:rowOff>96366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87493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3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55575</xdr:rowOff>
    </xdr:from>
    <xdr:to>
      <xdr:col>24</xdr:col>
      <xdr:colOff>63500</xdr:colOff>
      <xdr:row>98</xdr:row>
      <xdr:rowOff>34708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86225"/>
          <a:ext cx="838200" cy="15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55575</xdr:rowOff>
    </xdr:from>
    <xdr:to>
      <xdr:col>19</xdr:col>
      <xdr:colOff>177800</xdr:colOff>
      <xdr:row>99</xdr:row>
      <xdr:rowOff>5076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86225"/>
          <a:ext cx="889000" cy="29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5076</xdr:rowOff>
    </xdr:from>
    <xdr:to>
      <xdr:col>15</xdr:col>
      <xdr:colOff>50800</xdr:colOff>
      <xdr:row>99</xdr:row>
      <xdr:rowOff>42044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978626"/>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42044</xdr:rowOff>
    </xdr:from>
    <xdr:to>
      <xdr:col>10</xdr:col>
      <xdr:colOff>114300</xdr:colOff>
      <xdr:row>99</xdr:row>
      <xdr:rowOff>48250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7015594"/>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155358</xdr:rowOff>
    </xdr:from>
    <xdr:to>
      <xdr:col>24</xdr:col>
      <xdr:colOff>114300</xdr:colOff>
      <xdr:row>98</xdr:row>
      <xdr:rowOff>85508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133785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6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4775</xdr:rowOff>
    </xdr:from>
    <xdr:to>
      <xdr:col>20</xdr:col>
      <xdr:colOff>38100</xdr:colOff>
      <xdr:row>97</xdr:row>
      <xdr:rowOff>106375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97502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125726</xdr:rowOff>
    </xdr:from>
    <xdr:to>
      <xdr:col>15</xdr:col>
      <xdr:colOff>101600</xdr:colOff>
      <xdr:row>99</xdr:row>
      <xdr:rowOff>55876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47003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70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162694</xdr:rowOff>
    </xdr:from>
    <xdr:to>
      <xdr:col>10</xdr:col>
      <xdr:colOff>165100</xdr:colOff>
      <xdr:row>99</xdr:row>
      <xdr:rowOff>92844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6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83971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0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168900</xdr:rowOff>
    </xdr:from>
    <xdr:to>
      <xdr:col>6</xdr:col>
      <xdr:colOff>38100</xdr:colOff>
      <xdr:row>99</xdr:row>
      <xdr:rowOff>99050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90177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0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151607</xdr:rowOff>
    </xdr:from>
    <xdr:to>
      <xdr:col>55</xdr:col>
      <xdr:colOff>0</xdr:colOff>
      <xdr:row>37</xdr:row>
      <xdr:rowOff>156669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95257"/>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120988</xdr:rowOff>
    </xdr:from>
    <xdr:to>
      <xdr:col>50</xdr:col>
      <xdr:colOff>114300</xdr:colOff>
      <xdr:row>37</xdr:row>
      <xdr:rowOff>156669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21738"/>
          <a:ext cx="889000" cy="37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120988</xdr:rowOff>
    </xdr:from>
    <xdr:to>
      <xdr:col>45</xdr:col>
      <xdr:colOff>177800</xdr:colOff>
      <xdr:row>37</xdr:row>
      <xdr:rowOff>152306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21738"/>
          <a:ext cx="889000" cy="3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150751</xdr:rowOff>
    </xdr:from>
    <xdr:to>
      <xdr:col>41</xdr:col>
      <xdr:colOff>50800</xdr:colOff>
      <xdr:row>37</xdr:row>
      <xdr:rowOff>152306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9440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100807</xdr:rowOff>
    </xdr:from>
    <xdr:to>
      <xdr:col>55</xdr:col>
      <xdr:colOff>50800</xdr:colOff>
      <xdr:row>38</xdr:row>
      <xdr:rowOff>30956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44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79234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2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105869</xdr:rowOff>
    </xdr:from>
    <xdr:to>
      <xdr:col>50</xdr:col>
      <xdr:colOff>165100</xdr:colOff>
      <xdr:row>38</xdr:row>
      <xdr:rowOff>36019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27146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4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70188</xdr:rowOff>
    </xdr:from>
    <xdr:to>
      <xdr:col>46</xdr:col>
      <xdr:colOff>38100</xdr:colOff>
      <xdr:row>36</xdr:row>
      <xdr:rowOff>338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16865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84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101506</xdr:rowOff>
    </xdr:from>
    <xdr:to>
      <xdr:col>41</xdr:col>
      <xdr:colOff>101600</xdr:colOff>
      <xdr:row>38</xdr:row>
      <xdr:rowOff>31655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451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48183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2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99951</xdr:rowOff>
    </xdr:from>
    <xdr:to>
      <xdr:col>36</xdr:col>
      <xdr:colOff>165100</xdr:colOff>
      <xdr:row>38</xdr:row>
      <xdr:rowOff>30101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46628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60719</xdr:rowOff>
    </xdr:from>
    <xdr:to>
      <xdr:col>55</xdr:col>
      <xdr:colOff>0</xdr:colOff>
      <xdr:row>58</xdr:row>
      <xdr:rowOff>145157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004819"/>
          <a:ext cx="838200" cy="8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60719</xdr:rowOff>
    </xdr:from>
    <xdr:to>
      <xdr:col>50</xdr:col>
      <xdr:colOff>114300</xdr:colOff>
      <xdr:row>58</xdr:row>
      <xdr:rowOff>160842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04819"/>
          <a:ext cx="889000" cy="10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110952</xdr:rowOff>
    </xdr:from>
    <xdr:to>
      <xdr:col>45</xdr:col>
      <xdr:colOff>177800</xdr:colOff>
      <xdr:row>58</xdr:row>
      <xdr:rowOff>160842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883602"/>
          <a:ext cx="889000" cy="2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110952</xdr:rowOff>
    </xdr:from>
    <xdr:to>
      <xdr:col>41</xdr:col>
      <xdr:colOff>50800</xdr:colOff>
      <xdr:row>58</xdr:row>
      <xdr:rowOff>75310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883602"/>
          <a:ext cx="889000" cy="13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94357</xdr:rowOff>
    </xdr:from>
    <xdr:to>
      <xdr:col>55</xdr:col>
      <xdr:colOff>50800</xdr:colOff>
      <xdr:row>59</xdr:row>
      <xdr:rowOff>24507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9284</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5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9919</xdr:rowOff>
    </xdr:from>
    <xdr:to>
      <xdr:col>50</xdr:col>
      <xdr:colOff>165100</xdr:colOff>
      <xdr:row>58</xdr:row>
      <xdr:rowOff>111519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102646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4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110042</xdr:rowOff>
    </xdr:from>
    <xdr:to>
      <xdr:col>46</xdr:col>
      <xdr:colOff>38100</xdr:colOff>
      <xdr:row>59</xdr:row>
      <xdr:rowOff>40192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31319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4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60152</xdr:rowOff>
    </xdr:from>
    <xdr:to>
      <xdr:col>41</xdr:col>
      <xdr:colOff>101600</xdr:colOff>
      <xdr:row>57</xdr:row>
      <xdr:rowOff>161752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6829</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60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24510</xdr:rowOff>
    </xdr:from>
    <xdr:to>
      <xdr:col>36</xdr:col>
      <xdr:colOff>165100</xdr:colOff>
      <xdr:row>58</xdr:row>
      <xdr:rowOff>126110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117237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6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42177</xdr:rowOff>
    </xdr:from>
    <xdr:to>
      <xdr:col>55</xdr:col>
      <xdr:colOff>0</xdr:colOff>
      <xdr:row>79</xdr:row>
      <xdr:rowOff>43396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15277"/>
          <a:ext cx="838200" cy="1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42177</xdr:rowOff>
    </xdr:from>
    <xdr:to>
      <xdr:col>50</xdr:col>
      <xdr:colOff>114300</xdr:colOff>
      <xdr:row>79</xdr:row>
      <xdr:rowOff>44450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15277"/>
          <a:ext cx="889000" cy="1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45910</xdr:rowOff>
    </xdr:from>
    <xdr:to>
      <xdr:col>45</xdr:col>
      <xdr:colOff>177800</xdr:colOff>
      <xdr:row>79</xdr:row>
      <xdr:rowOff>44450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47560"/>
          <a:ext cx="889000" cy="3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45910</xdr:rowOff>
    </xdr:from>
    <xdr:to>
      <xdr:col>41</xdr:col>
      <xdr:colOff>50800</xdr:colOff>
      <xdr:row>79</xdr:row>
      <xdr:rowOff>44450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47560"/>
          <a:ext cx="889000" cy="3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164046</xdr:rowOff>
    </xdr:from>
    <xdr:to>
      <xdr:col>55</xdr:col>
      <xdr:colOff>50800</xdr:colOff>
      <xdr:row>79</xdr:row>
      <xdr:rowOff>94196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78973</xdr:rowOff>
    </xdr:from>
    <xdr:ext cx="313932"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52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162827</xdr:rowOff>
    </xdr:from>
    <xdr:to>
      <xdr:col>50</xdr:col>
      <xdr:colOff>165100</xdr:colOff>
      <xdr:row>78</xdr:row>
      <xdr:rowOff>92977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6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84104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5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166560</xdr:rowOff>
    </xdr:from>
    <xdr:to>
      <xdr:col>41</xdr:col>
      <xdr:colOff>101600</xdr:colOff>
      <xdr:row>77</xdr:row>
      <xdr:rowOff>96710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113237</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121131</xdr:rowOff>
    </xdr:from>
    <xdr:to>
      <xdr:col>55</xdr:col>
      <xdr:colOff>0</xdr:colOff>
      <xdr:row>98</xdr:row>
      <xdr:rowOff>158789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23231"/>
          <a:ext cx="8382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121131</xdr:rowOff>
    </xdr:from>
    <xdr:to>
      <xdr:col>50</xdr:col>
      <xdr:colOff>114300</xdr:colOff>
      <xdr:row>99</xdr:row>
      <xdr:rowOff>25969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923231"/>
          <a:ext cx="889000" cy="7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111709</xdr:rowOff>
    </xdr:from>
    <xdr:to>
      <xdr:col>45</xdr:col>
      <xdr:colOff>177800</xdr:colOff>
      <xdr:row>99</xdr:row>
      <xdr:rowOff>25969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913809"/>
          <a:ext cx="889000" cy="8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103643</xdr:rowOff>
    </xdr:from>
    <xdr:to>
      <xdr:col>41</xdr:col>
      <xdr:colOff>50800</xdr:colOff>
      <xdr:row>98</xdr:row>
      <xdr:rowOff>111709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905743"/>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107989</xdr:rowOff>
    </xdr:from>
    <xdr:to>
      <xdr:col>55</xdr:col>
      <xdr:colOff>50800</xdr:colOff>
      <xdr:row>99</xdr:row>
      <xdr:rowOff>38139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1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70331</xdr:rowOff>
    </xdr:from>
    <xdr:to>
      <xdr:col>50</xdr:col>
      <xdr:colOff>165100</xdr:colOff>
      <xdr:row>99</xdr:row>
      <xdr:rowOff>481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163058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146619</xdr:rowOff>
    </xdr:from>
    <xdr:to>
      <xdr:col>46</xdr:col>
      <xdr:colOff>38100</xdr:colOff>
      <xdr:row>99</xdr:row>
      <xdr:rowOff>76769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4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67896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60909</xdr:rowOff>
    </xdr:from>
    <xdr:to>
      <xdr:col>41</xdr:col>
      <xdr:colOff>101600</xdr:colOff>
      <xdr:row>98</xdr:row>
      <xdr:rowOff>162509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6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153636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5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52843</xdr:rowOff>
    </xdr:from>
    <xdr:to>
      <xdr:col>36</xdr:col>
      <xdr:colOff>165100</xdr:colOff>
      <xdr:row>98</xdr:row>
      <xdr:rowOff>154443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5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170970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3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143945</xdr:rowOff>
    </xdr:from>
    <xdr:to>
      <xdr:col>85</xdr:col>
      <xdr:colOff>127000</xdr:colOff>
      <xdr:row>38</xdr:row>
      <xdr:rowOff>68769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316145"/>
          <a:ext cx="838200" cy="26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44652</xdr:rowOff>
    </xdr:from>
    <xdr:to>
      <xdr:col>81</xdr:col>
      <xdr:colOff>50800</xdr:colOff>
      <xdr:row>36</xdr:row>
      <xdr:rowOff>143945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045402"/>
          <a:ext cx="889000" cy="27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44652</xdr:rowOff>
    </xdr:from>
    <xdr:to>
      <xdr:col>76</xdr:col>
      <xdr:colOff>114300</xdr:colOff>
      <xdr:row>38</xdr:row>
      <xdr:rowOff>159620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045402"/>
          <a:ext cx="889000" cy="6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159620</xdr:rowOff>
    </xdr:from>
    <xdr:to>
      <xdr:col>71</xdr:col>
      <xdr:colOff>177800</xdr:colOff>
      <xdr:row>39</xdr:row>
      <xdr:rowOff>97409</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674720"/>
          <a:ext cx="889000" cy="10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17969</xdr:rowOff>
    </xdr:from>
    <xdr:to>
      <xdr:col>85</xdr:col>
      <xdr:colOff>177800</xdr:colOff>
      <xdr:row>38</xdr:row>
      <xdr:rowOff>119569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5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40846</xdr:rowOff>
    </xdr:from>
    <xdr:ext cx="534377"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38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93145</xdr:rowOff>
    </xdr:from>
    <xdr:to>
      <xdr:col>81</xdr:col>
      <xdr:colOff>101600</xdr:colOff>
      <xdr:row>37</xdr:row>
      <xdr:rowOff>23295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39822</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14111" y="6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165302</xdr:rowOff>
    </xdr:from>
    <xdr:to>
      <xdr:col>76</xdr:col>
      <xdr:colOff>165100</xdr:colOff>
      <xdr:row>35</xdr:row>
      <xdr:rowOff>95452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59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111979</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25111" y="57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108820</xdr:rowOff>
    </xdr:from>
    <xdr:to>
      <xdr:col>72</xdr:col>
      <xdr:colOff>38100</xdr:colOff>
      <xdr:row>39</xdr:row>
      <xdr:rowOff>38970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30097</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1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46609</xdr:rowOff>
    </xdr:from>
    <xdr:to>
      <xdr:col>67</xdr:col>
      <xdr:colOff>101600</xdr:colOff>
      <xdr:row>39</xdr:row>
      <xdr:rowOff>148209</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139336</xdr:rowOff>
    </xdr:from>
    <xdr:ext cx="313932"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57333" y="6825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54084</xdr:rowOff>
    </xdr:from>
    <xdr:to>
      <xdr:col>85</xdr:col>
      <xdr:colOff>127000</xdr:colOff>
      <xdr:row>78</xdr:row>
      <xdr:rowOff>54674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427184"/>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54084</xdr:rowOff>
    </xdr:from>
    <xdr:to>
      <xdr:col>81</xdr:col>
      <xdr:colOff>50800</xdr:colOff>
      <xdr:row>78</xdr:row>
      <xdr:rowOff>77916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27184"/>
          <a:ext cx="889000" cy="2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77916</xdr:rowOff>
    </xdr:from>
    <xdr:to>
      <xdr:col>76</xdr:col>
      <xdr:colOff>114300</xdr:colOff>
      <xdr:row>78</xdr:row>
      <xdr:rowOff>82854</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5101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75558</xdr:rowOff>
    </xdr:from>
    <xdr:to>
      <xdr:col>71</xdr:col>
      <xdr:colOff>177800</xdr:colOff>
      <xdr:row>78</xdr:row>
      <xdr:rowOff>82854</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448658"/>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3874</xdr:rowOff>
    </xdr:from>
    <xdr:to>
      <xdr:col>85</xdr:col>
      <xdr:colOff>177800</xdr:colOff>
      <xdr:row>78</xdr:row>
      <xdr:rowOff>105474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116140</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3284</xdr:rowOff>
    </xdr:from>
    <xdr:to>
      <xdr:col>81</xdr:col>
      <xdr:colOff>101600</xdr:colOff>
      <xdr:row>78</xdr:row>
      <xdr:rowOff>104884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7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96011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27116</xdr:rowOff>
    </xdr:from>
    <xdr:to>
      <xdr:col>76</xdr:col>
      <xdr:colOff>165100</xdr:colOff>
      <xdr:row>78</xdr:row>
      <xdr:rowOff>128716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119843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4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32054</xdr:rowOff>
    </xdr:from>
    <xdr:to>
      <xdr:col>72</xdr:col>
      <xdr:colOff>38100</xdr:colOff>
      <xdr:row>78</xdr:row>
      <xdr:rowOff>133654</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124781</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4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24758</xdr:rowOff>
    </xdr:from>
    <xdr:to>
      <xdr:col>67</xdr:col>
      <xdr:colOff>101600</xdr:colOff>
      <xdr:row>78</xdr:row>
      <xdr:rowOff>126358</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117485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49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151101</xdr:rowOff>
    </xdr:from>
    <xdr:to>
      <xdr:col>85</xdr:col>
      <xdr:colOff>127000</xdr:colOff>
      <xdr:row>99</xdr:row>
      <xdr:rowOff>13188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53201"/>
          <a:ext cx="838200" cy="3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151101</xdr:rowOff>
    </xdr:from>
    <xdr:to>
      <xdr:col>81</xdr:col>
      <xdr:colOff>50800</xdr:colOff>
      <xdr:row>99</xdr:row>
      <xdr:rowOff>7125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53201"/>
          <a:ext cx="889000" cy="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7125</xdr:rowOff>
    </xdr:from>
    <xdr:to>
      <xdr:col>76</xdr:col>
      <xdr:colOff>114300</xdr:colOff>
      <xdr:row>99</xdr:row>
      <xdr:rowOff>28297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80675"/>
          <a:ext cx="8890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15526</xdr:rowOff>
    </xdr:from>
    <xdr:to>
      <xdr:col>71</xdr:col>
      <xdr:colOff>177800</xdr:colOff>
      <xdr:row>99</xdr:row>
      <xdr:rowOff>28297</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6989076"/>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133838</xdr:rowOff>
    </xdr:from>
    <xdr:to>
      <xdr:col>85</xdr:col>
      <xdr:colOff>177800</xdr:colOff>
      <xdr:row>99</xdr:row>
      <xdr:rowOff>63988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3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100301</xdr:rowOff>
    </xdr:from>
    <xdr:to>
      <xdr:col>81</xdr:col>
      <xdr:colOff>101600</xdr:colOff>
      <xdr:row>99</xdr:row>
      <xdr:rowOff>30451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21578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99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127775</xdr:rowOff>
    </xdr:from>
    <xdr:to>
      <xdr:col>76</xdr:col>
      <xdr:colOff>165100</xdr:colOff>
      <xdr:row>99</xdr:row>
      <xdr:rowOff>57925</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2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49052</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2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148947</xdr:rowOff>
    </xdr:from>
    <xdr:to>
      <xdr:col>72</xdr:col>
      <xdr:colOff>38100</xdr:colOff>
      <xdr:row>99</xdr:row>
      <xdr:rowOff>79097</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70224</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68428" y="170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136176</xdr:rowOff>
    </xdr:from>
    <xdr:to>
      <xdr:col>67</xdr:col>
      <xdr:colOff>101600</xdr:colOff>
      <xdr:row>99</xdr:row>
      <xdr:rowOff>66326</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3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57453</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3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85489</xdr:rowOff>
    </xdr:from>
    <xdr:to>
      <xdr:col>116</xdr:col>
      <xdr:colOff>63500</xdr:colOff>
      <xdr:row>37</xdr:row>
      <xdr:rowOff>116056</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429139"/>
          <a:ext cx="8382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74059</xdr:rowOff>
    </xdr:from>
    <xdr:to>
      <xdr:col>111</xdr:col>
      <xdr:colOff>177800</xdr:colOff>
      <xdr:row>37</xdr:row>
      <xdr:rowOff>116056</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417709"/>
          <a:ext cx="889000" cy="4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81211</xdr:rowOff>
    </xdr:from>
    <xdr:to>
      <xdr:col>107</xdr:col>
      <xdr:colOff>50800</xdr:colOff>
      <xdr:row>37</xdr:row>
      <xdr:rowOff>74059</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253411"/>
          <a:ext cx="889000" cy="16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78991</xdr:rowOff>
    </xdr:from>
    <xdr:to>
      <xdr:col>102</xdr:col>
      <xdr:colOff>114300</xdr:colOff>
      <xdr:row>36</xdr:row>
      <xdr:rowOff>81211</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251191"/>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34689</xdr:rowOff>
    </xdr:from>
    <xdr:to>
      <xdr:col>116</xdr:col>
      <xdr:colOff>114300</xdr:colOff>
      <xdr:row>37</xdr:row>
      <xdr:rowOff>136289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57566</xdr:rowOff>
    </xdr:from>
    <xdr:ext cx="534377"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22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65256</xdr:rowOff>
    </xdr:from>
    <xdr:to>
      <xdr:col>112</xdr:col>
      <xdr:colOff>38100</xdr:colOff>
      <xdr:row>37</xdr:row>
      <xdr:rowOff>166856</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40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11933</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1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23259</xdr:rowOff>
    </xdr:from>
    <xdr:to>
      <xdr:col>107</xdr:col>
      <xdr:colOff>101600</xdr:colOff>
      <xdr:row>37</xdr:row>
      <xdr:rowOff>124859</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3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141386</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61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30411</xdr:rowOff>
    </xdr:from>
    <xdr:to>
      <xdr:col>102</xdr:col>
      <xdr:colOff>165100</xdr:colOff>
      <xdr:row>36</xdr:row>
      <xdr:rowOff>132011</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2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148538</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597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28191</xdr:rowOff>
    </xdr:from>
    <xdr:to>
      <xdr:col>98</xdr:col>
      <xdr:colOff>38100</xdr:colOff>
      <xdr:row>36</xdr:row>
      <xdr:rowOff>129791</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2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146318</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59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123584</xdr:rowOff>
    </xdr:from>
    <xdr:to>
      <xdr:col>116</xdr:col>
      <xdr:colOff>63500</xdr:colOff>
      <xdr:row>57</xdr:row>
      <xdr:rowOff>125526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896234"/>
          <a:ext cx="8382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123584</xdr:rowOff>
    </xdr:from>
    <xdr:to>
      <xdr:col>111</xdr:col>
      <xdr:colOff>177800</xdr:colOff>
      <xdr:row>57</xdr:row>
      <xdr:rowOff>127836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9896234"/>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127836</xdr:rowOff>
    </xdr:from>
    <xdr:to>
      <xdr:col>107</xdr:col>
      <xdr:colOff>50800</xdr:colOff>
      <xdr:row>57</xdr:row>
      <xdr:rowOff>128750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90048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96792</xdr:rowOff>
    </xdr:from>
    <xdr:to>
      <xdr:col>102</xdr:col>
      <xdr:colOff>114300</xdr:colOff>
      <xdr:row>57</xdr:row>
      <xdr:rowOff>128750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9869442"/>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74726</xdr:rowOff>
    </xdr:from>
    <xdr:to>
      <xdr:col>116</xdr:col>
      <xdr:colOff>114300</xdr:colOff>
      <xdr:row>58</xdr:row>
      <xdr:rowOff>4876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8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97603</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69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72784</xdr:rowOff>
    </xdr:from>
    <xdr:to>
      <xdr:col>112</xdr:col>
      <xdr:colOff>38100</xdr:colOff>
      <xdr:row>58</xdr:row>
      <xdr:rowOff>2934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8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19461</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962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77036</xdr:rowOff>
    </xdr:from>
    <xdr:to>
      <xdr:col>107</xdr:col>
      <xdr:colOff>101600</xdr:colOff>
      <xdr:row>58</xdr:row>
      <xdr:rowOff>7186</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8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23713</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96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77950</xdr:rowOff>
    </xdr:from>
    <xdr:to>
      <xdr:col>102</xdr:col>
      <xdr:colOff>165100</xdr:colOff>
      <xdr:row>58</xdr:row>
      <xdr:rowOff>8100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8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24627</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96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45992</xdr:rowOff>
    </xdr:from>
    <xdr:to>
      <xdr:col>98</xdr:col>
      <xdr:colOff>38100</xdr:colOff>
      <xdr:row>57</xdr:row>
      <xdr:rowOff>147592</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8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164119</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95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150918</xdr:rowOff>
    </xdr:from>
    <xdr:to>
      <xdr:col>116</xdr:col>
      <xdr:colOff>63500</xdr:colOff>
      <xdr:row>77</xdr:row>
      <xdr:rowOff>167083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352568"/>
          <a:ext cx="8382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167083</xdr:rowOff>
    </xdr:from>
    <xdr:to>
      <xdr:col>111</xdr:col>
      <xdr:colOff>177800</xdr:colOff>
      <xdr:row>78</xdr:row>
      <xdr:rowOff>13284</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368733"/>
          <a:ext cx="889000" cy="1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13284</xdr:rowOff>
    </xdr:from>
    <xdr:to>
      <xdr:col>107</xdr:col>
      <xdr:colOff>50800</xdr:colOff>
      <xdr:row>78</xdr:row>
      <xdr:rowOff>40177</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3386384"/>
          <a:ext cx="889000" cy="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40177</xdr:rowOff>
    </xdr:from>
    <xdr:to>
      <xdr:col>102</xdr:col>
      <xdr:colOff>114300</xdr:colOff>
      <xdr:row>78</xdr:row>
      <xdr:rowOff>67887</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3413277"/>
          <a:ext cx="889000" cy="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100118</xdr:rowOff>
    </xdr:from>
    <xdr:to>
      <xdr:col>116</xdr:col>
      <xdr:colOff>114300</xdr:colOff>
      <xdr:row>78</xdr:row>
      <xdr:rowOff>30268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3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78545</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28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116283</xdr:rowOff>
    </xdr:from>
    <xdr:to>
      <xdr:col>112</xdr:col>
      <xdr:colOff>38100</xdr:colOff>
      <xdr:row>78</xdr:row>
      <xdr:rowOff>46433</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3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37560</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4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133934</xdr:rowOff>
    </xdr:from>
    <xdr:to>
      <xdr:col>107</xdr:col>
      <xdr:colOff>101600</xdr:colOff>
      <xdr:row>78</xdr:row>
      <xdr:rowOff>64084</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3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55211</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4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160827</xdr:rowOff>
    </xdr:from>
    <xdr:to>
      <xdr:col>102</xdr:col>
      <xdr:colOff>165100</xdr:colOff>
      <xdr:row>78</xdr:row>
      <xdr:rowOff>90977</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33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82104</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45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17087</xdr:rowOff>
    </xdr:from>
    <xdr:to>
      <xdr:col>98</xdr:col>
      <xdr:colOff>38100</xdr:colOff>
      <xdr:row>78</xdr:row>
      <xdr:rowOff>118687</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33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109814</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48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住民一人当たりのコストが類似団体平均と比較して高い水準にあるのは、投資及び出資金である。</a:t>
          </a:r>
        </a:p>
        <a:p>
          <a:r>
            <a:rPr kumimoji="1" lang="ja-JP" altLang="en-US" sz="1300">
              <a:latin typeface="ＭＳ Ｐゴシック" panose="020B0600070205080204" pitchFamily="50" charset="-128"/>
              <a:ea typeface="ＭＳ Ｐゴシック" panose="020B0600070205080204" pitchFamily="50" charset="-128"/>
            </a:rPr>
            <a:t>投資及び出資金については、下水道事業会計の地方債償還財源に係る出資金が大部分を占めており、令和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年度をピークに減少していくものと見込んでいる。</a:t>
          </a:r>
        </a:p>
        <a:p>
          <a:r>
            <a:rPr kumimoji="1" lang="ja-JP" altLang="en-US" sz="1300">
              <a:latin typeface="ＭＳ Ｐゴシック" panose="020B0600070205080204" pitchFamily="50" charset="-128"/>
              <a:ea typeface="ＭＳ Ｐゴシック" panose="020B0600070205080204" pitchFamily="50" charset="-128"/>
            </a:rPr>
            <a:t>前年度からの変動が大きかったものは、災害復旧事業費と普通建設事業費である。</a:t>
          </a:r>
        </a:p>
        <a:p>
          <a:r>
            <a:rPr kumimoji="1" lang="ja-JP" altLang="en-US" sz="1300">
              <a:latin typeface="ＭＳ Ｐゴシック" panose="020B0600070205080204" pitchFamily="50" charset="-128"/>
              <a:ea typeface="ＭＳ Ｐゴシック" panose="020B0600070205080204" pitchFamily="50" charset="-128"/>
            </a:rPr>
            <a:t>災害復旧事業費の主な変動要因は、令和元年台風第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号災害関連の復旧事業が減少したことによるものである。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また、普通建設事業費の主な変動要因は、新規の施設整備が減少したことによるものである。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29,557
28,961
112.37
16,975,445
16,138,955
757,058
9,235,803
17,958,188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43878</xdr:rowOff>
    </xdr:from>
    <xdr:to>
      <xdr:col>24</xdr:col>
      <xdr:colOff>63500</xdr:colOff>
      <xdr:row>36</xdr:row>
      <xdr:rowOff>67120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16078"/>
          <a:ext cx="8382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45212</xdr:rowOff>
    </xdr:from>
    <xdr:to>
      <xdr:col>19</xdr:col>
      <xdr:colOff>177800</xdr:colOff>
      <xdr:row>36</xdr:row>
      <xdr:rowOff>67120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17412"/>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826</xdr:rowOff>
    </xdr:from>
    <xdr:to>
      <xdr:col>15</xdr:col>
      <xdr:colOff>50800</xdr:colOff>
      <xdr:row>36</xdr:row>
      <xdr:rowOff>45212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3026"/>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152083</xdr:rowOff>
    </xdr:from>
    <xdr:to>
      <xdr:col>10</xdr:col>
      <xdr:colOff>114300</xdr:colOff>
      <xdr:row>36</xdr:row>
      <xdr:rowOff>826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283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164528</xdr:rowOff>
    </xdr:from>
    <xdr:to>
      <xdr:col>24</xdr:col>
      <xdr:colOff>114300</xdr:colOff>
      <xdr:row>36</xdr:row>
      <xdr:rowOff>94678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142955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16320</xdr:rowOff>
    </xdr:from>
    <xdr:to>
      <xdr:col>20</xdr:col>
      <xdr:colOff>38100</xdr:colOff>
      <xdr:row>36</xdr:row>
      <xdr:rowOff>117920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109047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165862</xdr:rowOff>
    </xdr:from>
    <xdr:to>
      <xdr:col>15</xdr:col>
      <xdr:colOff>101600</xdr:colOff>
      <xdr:row>36</xdr:row>
      <xdr:rowOff>96012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121476</xdr:rowOff>
    </xdr:from>
    <xdr:to>
      <xdr:col>10</xdr:col>
      <xdr:colOff>165100</xdr:colOff>
      <xdr:row>36</xdr:row>
      <xdr:rowOff>51626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42753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101283</xdr:rowOff>
    </xdr:from>
    <xdr:to>
      <xdr:col>6</xdr:col>
      <xdr:colOff>38100</xdr:colOff>
      <xdr:row>36</xdr:row>
      <xdr:rowOff>31433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22560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146474</xdr:rowOff>
    </xdr:from>
    <xdr:to>
      <xdr:col>24</xdr:col>
      <xdr:colOff>63500</xdr:colOff>
      <xdr:row>59</xdr:row>
      <xdr:rowOff>10192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90574"/>
          <a:ext cx="838200" cy="3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70419</xdr:rowOff>
    </xdr:from>
    <xdr:to>
      <xdr:col>19</xdr:col>
      <xdr:colOff>177800</xdr:colOff>
      <xdr:row>58</xdr:row>
      <xdr:rowOff>146474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4519"/>
          <a:ext cx="889000" cy="7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70419</xdr:rowOff>
    </xdr:from>
    <xdr:to>
      <xdr:col>15</xdr:col>
      <xdr:colOff>50800</xdr:colOff>
      <xdr:row>58</xdr:row>
      <xdr:rowOff>143860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4519"/>
          <a:ext cx="889000" cy="7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143860</xdr:rowOff>
    </xdr:from>
    <xdr:to>
      <xdr:col>10</xdr:col>
      <xdr:colOff>114300</xdr:colOff>
      <xdr:row>59</xdr:row>
      <xdr:rowOff>10883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7960"/>
          <a:ext cx="889000" cy="3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130842</xdr:rowOff>
    </xdr:from>
    <xdr:to>
      <xdr:col>24</xdr:col>
      <xdr:colOff>114300</xdr:colOff>
      <xdr:row>59</xdr:row>
      <xdr:rowOff>60992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95674</xdr:rowOff>
    </xdr:from>
    <xdr:to>
      <xdr:col>20</xdr:col>
      <xdr:colOff>38100</xdr:colOff>
      <xdr:row>59</xdr:row>
      <xdr:rowOff>25824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16951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3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19619</xdr:rowOff>
    </xdr:from>
    <xdr:to>
      <xdr:col>15</xdr:col>
      <xdr:colOff>101600</xdr:colOff>
      <xdr:row>58</xdr:row>
      <xdr:rowOff>121219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112346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93060</xdr:rowOff>
    </xdr:from>
    <xdr:to>
      <xdr:col>10</xdr:col>
      <xdr:colOff>165100</xdr:colOff>
      <xdr:row>59</xdr:row>
      <xdr:rowOff>23210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39737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1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131533</xdr:rowOff>
    </xdr:from>
    <xdr:to>
      <xdr:col>6</xdr:col>
      <xdr:colOff>38100</xdr:colOff>
      <xdr:row>59</xdr:row>
      <xdr:rowOff>61683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52810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154079</xdr:rowOff>
    </xdr:from>
    <xdr:to>
      <xdr:col>24</xdr:col>
      <xdr:colOff>63500</xdr:colOff>
      <xdr:row>77</xdr:row>
      <xdr:rowOff>3029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84279"/>
          <a:ext cx="8382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154079</xdr:rowOff>
    </xdr:from>
    <xdr:to>
      <xdr:col>19</xdr:col>
      <xdr:colOff>177800</xdr:colOff>
      <xdr:row>77</xdr:row>
      <xdr:rowOff>83076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84279"/>
          <a:ext cx="889000" cy="1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83076</xdr:rowOff>
    </xdr:from>
    <xdr:to>
      <xdr:col>15</xdr:col>
      <xdr:colOff>50800</xdr:colOff>
      <xdr:row>77</xdr:row>
      <xdr:rowOff>121279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84726"/>
          <a:ext cx="889000" cy="3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121279</xdr:rowOff>
    </xdr:from>
    <xdr:to>
      <xdr:col>10</xdr:col>
      <xdr:colOff>114300</xdr:colOff>
      <xdr:row>77</xdr:row>
      <xdr:rowOff>150082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2292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123679</xdr:rowOff>
    </xdr:from>
    <xdr:to>
      <xdr:col>24</xdr:col>
      <xdr:colOff>114300</xdr:colOff>
      <xdr:row>77</xdr:row>
      <xdr:rowOff>53829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38606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103279</xdr:rowOff>
    </xdr:from>
    <xdr:to>
      <xdr:col>20</xdr:col>
      <xdr:colOff>38100</xdr:colOff>
      <xdr:row>77</xdr:row>
      <xdr:rowOff>33429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24556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32276</xdr:rowOff>
    </xdr:from>
    <xdr:to>
      <xdr:col>15</xdr:col>
      <xdr:colOff>101600</xdr:colOff>
      <xdr:row>77</xdr:row>
      <xdr:rowOff>133876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125003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2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70479</xdr:rowOff>
    </xdr:from>
    <xdr:to>
      <xdr:col>10</xdr:col>
      <xdr:colOff>165100</xdr:colOff>
      <xdr:row>78</xdr:row>
      <xdr:rowOff>629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163206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6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99282</xdr:rowOff>
    </xdr:from>
    <xdr:to>
      <xdr:col>6</xdr:col>
      <xdr:colOff>38100</xdr:colOff>
      <xdr:row>78</xdr:row>
      <xdr:rowOff>29432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20559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9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111635</xdr:rowOff>
    </xdr:from>
    <xdr:to>
      <xdr:col>24</xdr:col>
      <xdr:colOff>63500</xdr:colOff>
      <xdr:row>98</xdr:row>
      <xdr:rowOff>111869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3735"/>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111635</xdr:rowOff>
    </xdr:from>
    <xdr:to>
      <xdr:col>19</xdr:col>
      <xdr:colOff>177800</xdr:colOff>
      <xdr:row>98</xdr:row>
      <xdr:rowOff>112925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3735"/>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112925</xdr:rowOff>
    </xdr:from>
    <xdr:to>
      <xdr:col>15</xdr:col>
      <xdr:colOff>50800</xdr:colOff>
      <xdr:row>98</xdr:row>
      <xdr:rowOff>130746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5025"/>
          <a:ext cx="889000" cy="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125840</xdr:rowOff>
    </xdr:from>
    <xdr:to>
      <xdr:col>10</xdr:col>
      <xdr:colOff>114300</xdr:colOff>
      <xdr:row>98</xdr:row>
      <xdr:rowOff>130746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27940"/>
          <a:ext cx="8890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61069</xdr:rowOff>
    </xdr:from>
    <xdr:to>
      <xdr:col>24</xdr:col>
      <xdr:colOff>114300</xdr:colOff>
      <xdr:row>98</xdr:row>
      <xdr:rowOff>162669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60835</xdr:rowOff>
    </xdr:from>
    <xdr:to>
      <xdr:col>20</xdr:col>
      <xdr:colOff>38100</xdr:colOff>
      <xdr:row>98</xdr:row>
      <xdr:rowOff>162435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153562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62125</xdr:rowOff>
    </xdr:from>
    <xdr:to>
      <xdr:col>15</xdr:col>
      <xdr:colOff>101600</xdr:colOff>
      <xdr:row>98</xdr:row>
      <xdr:rowOff>163725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154852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79946</xdr:rowOff>
    </xdr:from>
    <xdr:to>
      <xdr:col>10</xdr:col>
      <xdr:colOff>165100</xdr:colOff>
      <xdr:row>99</xdr:row>
      <xdr:rowOff>10096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75040</xdr:rowOff>
    </xdr:from>
    <xdr:to>
      <xdr:col>6</xdr:col>
      <xdr:colOff>38100</xdr:colOff>
      <xdr:row>99</xdr:row>
      <xdr:rowOff>5190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167767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58885</xdr:rowOff>
    </xdr:from>
    <xdr:to>
      <xdr:col>55</xdr:col>
      <xdr:colOff>0</xdr:colOff>
      <xdr:row>58</xdr:row>
      <xdr:rowOff>66319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002985"/>
          <a:ext cx="8382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48140</xdr:rowOff>
    </xdr:from>
    <xdr:to>
      <xdr:col>50</xdr:col>
      <xdr:colOff>114300</xdr:colOff>
      <xdr:row>58</xdr:row>
      <xdr:rowOff>66319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92240"/>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48140</xdr:rowOff>
    </xdr:from>
    <xdr:to>
      <xdr:col>45</xdr:col>
      <xdr:colOff>177800</xdr:colOff>
      <xdr:row>58</xdr:row>
      <xdr:rowOff>51950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92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36177</xdr:rowOff>
    </xdr:from>
    <xdr:to>
      <xdr:col>41</xdr:col>
      <xdr:colOff>50800</xdr:colOff>
      <xdr:row>58</xdr:row>
      <xdr:rowOff>51950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980277"/>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8085</xdr:rowOff>
    </xdr:from>
    <xdr:to>
      <xdr:col>55</xdr:col>
      <xdr:colOff>50800</xdr:colOff>
      <xdr:row>58</xdr:row>
      <xdr:rowOff>109685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157962</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15519</xdr:rowOff>
    </xdr:from>
    <xdr:to>
      <xdr:col>50</xdr:col>
      <xdr:colOff>165100</xdr:colOff>
      <xdr:row>58</xdr:row>
      <xdr:rowOff>117119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108246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168790</xdr:rowOff>
    </xdr:from>
    <xdr:to>
      <xdr:col>46</xdr:col>
      <xdr:colOff>38100</xdr:colOff>
      <xdr:row>58</xdr:row>
      <xdr:rowOff>98940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90067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0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1150</xdr:rowOff>
    </xdr:from>
    <xdr:to>
      <xdr:col>41</xdr:col>
      <xdr:colOff>101600</xdr:colOff>
      <xdr:row>58</xdr:row>
      <xdr:rowOff>102750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93877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156827</xdr:rowOff>
    </xdr:from>
    <xdr:to>
      <xdr:col>36</xdr:col>
      <xdr:colOff>165100</xdr:colOff>
      <xdr:row>58</xdr:row>
      <xdr:rowOff>86977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78104</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2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169757</xdr:rowOff>
    </xdr:from>
    <xdr:to>
      <xdr:col>55</xdr:col>
      <xdr:colOff>0</xdr:colOff>
      <xdr:row>78</xdr:row>
      <xdr:rowOff>1108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71407"/>
          <a:ext cx="8382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130446</xdr:rowOff>
    </xdr:from>
    <xdr:to>
      <xdr:col>50</xdr:col>
      <xdr:colOff>114300</xdr:colOff>
      <xdr:row>77</xdr:row>
      <xdr:rowOff>169757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32096"/>
          <a:ext cx="889000" cy="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130446</xdr:rowOff>
    </xdr:from>
    <xdr:to>
      <xdr:col>45</xdr:col>
      <xdr:colOff>177800</xdr:colOff>
      <xdr:row>78</xdr:row>
      <xdr:rowOff>24614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32096"/>
          <a:ext cx="889000" cy="6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152223</xdr:rowOff>
    </xdr:from>
    <xdr:to>
      <xdr:col>41</xdr:col>
      <xdr:colOff>50800</xdr:colOff>
      <xdr:row>78</xdr:row>
      <xdr:rowOff>24614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53873"/>
          <a:ext cx="889000" cy="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121758</xdr:rowOff>
    </xdr:from>
    <xdr:to>
      <xdr:col>55</xdr:col>
      <xdr:colOff>50800</xdr:colOff>
      <xdr:row>78</xdr:row>
      <xdr:rowOff>51908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81135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1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118957</xdr:rowOff>
    </xdr:from>
    <xdr:to>
      <xdr:col>50</xdr:col>
      <xdr:colOff>165100</xdr:colOff>
      <xdr:row>78</xdr:row>
      <xdr:rowOff>49107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65634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9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79646</xdr:rowOff>
    </xdr:from>
    <xdr:to>
      <xdr:col>46</xdr:col>
      <xdr:colOff>38100</xdr:colOff>
      <xdr:row>78</xdr:row>
      <xdr:rowOff>9796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26323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5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145264</xdr:rowOff>
    </xdr:from>
    <xdr:to>
      <xdr:col>41</xdr:col>
      <xdr:colOff>101600</xdr:colOff>
      <xdr:row>78</xdr:row>
      <xdr:rowOff>75414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91941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101423</xdr:rowOff>
    </xdr:from>
    <xdr:to>
      <xdr:col>36</xdr:col>
      <xdr:colOff>165100</xdr:colOff>
      <xdr:row>78</xdr:row>
      <xdr:rowOff>31573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48100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7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117211</xdr:rowOff>
    </xdr:from>
    <xdr:to>
      <xdr:col>55</xdr:col>
      <xdr:colOff>0</xdr:colOff>
      <xdr:row>96</xdr:row>
      <xdr:rowOff>122831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576411"/>
          <a:ext cx="8382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122831</xdr:rowOff>
    </xdr:from>
    <xdr:to>
      <xdr:col>50</xdr:col>
      <xdr:colOff>114300</xdr:colOff>
      <xdr:row>96</xdr:row>
      <xdr:rowOff>168866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582031"/>
          <a:ext cx="889000" cy="4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83913</xdr:rowOff>
    </xdr:from>
    <xdr:to>
      <xdr:col>45</xdr:col>
      <xdr:colOff>177800</xdr:colOff>
      <xdr:row>96</xdr:row>
      <xdr:rowOff>168866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543113"/>
          <a:ext cx="889000" cy="8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40506</xdr:rowOff>
    </xdr:from>
    <xdr:to>
      <xdr:col>41</xdr:col>
      <xdr:colOff>50800</xdr:colOff>
      <xdr:row>96</xdr:row>
      <xdr:rowOff>83913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499706"/>
          <a:ext cx="889000" cy="4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66411</xdr:rowOff>
    </xdr:from>
    <xdr:to>
      <xdr:col>55</xdr:col>
      <xdr:colOff>50800</xdr:colOff>
      <xdr:row>96</xdr:row>
      <xdr:rowOff>168011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2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44838</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0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72031</xdr:rowOff>
    </xdr:from>
    <xdr:to>
      <xdr:col>50</xdr:col>
      <xdr:colOff>165100</xdr:colOff>
      <xdr:row>97</xdr:row>
      <xdr:rowOff>2181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164758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2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118066</xdr:rowOff>
    </xdr:from>
    <xdr:to>
      <xdr:col>46</xdr:col>
      <xdr:colOff>38100</xdr:colOff>
      <xdr:row>97</xdr:row>
      <xdr:rowOff>48216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39343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6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33113</xdr:rowOff>
    </xdr:from>
    <xdr:to>
      <xdr:col>41</xdr:col>
      <xdr:colOff>101600</xdr:colOff>
      <xdr:row>96</xdr:row>
      <xdr:rowOff>134713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4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151240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2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161156</xdr:rowOff>
    </xdr:from>
    <xdr:to>
      <xdr:col>36</xdr:col>
      <xdr:colOff>165100</xdr:colOff>
      <xdr:row>96</xdr:row>
      <xdr:rowOff>91306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4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107833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22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156254</xdr:rowOff>
    </xdr:from>
    <xdr:to>
      <xdr:col>85</xdr:col>
      <xdr:colOff>127000</xdr:colOff>
      <xdr:row>37</xdr:row>
      <xdr:rowOff>27419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328454"/>
          <a:ext cx="8382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27419</xdr:rowOff>
    </xdr:from>
    <xdr:to>
      <xdr:col>81</xdr:col>
      <xdr:colOff>50800</xdr:colOff>
      <xdr:row>37</xdr:row>
      <xdr:rowOff>64510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371069"/>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63233</xdr:rowOff>
    </xdr:from>
    <xdr:to>
      <xdr:col>76</xdr:col>
      <xdr:colOff>114300</xdr:colOff>
      <xdr:row>37</xdr:row>
      <xdr:rowOff>64510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406883"/>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63233</xdr:rowOff>
    </xdr:from>
    <xdr:to>
      <xdr:col>71</xdr:col>
      <xdr:colOff>177800</xdr:colOff>
      <xdr:row>37</xdr:row>
      <xdr:rowOff>83769</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406883"/>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105454</xdr:rowOff>
    </xdr:from>
    <xdr:to>
      <xdr:col>85</xdr:col>
      <xdr:colOff>177800</xdr:colOff>
      <xdr:row>37</xdr:row>
      <xdr:rowOff>35604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83881</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5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148069</xdr:rowOff>
    </xdr:from>
    <xdr:to>
      <xdr:col>81</xdr:col>
      <xdr:colOff>101600</xdr:colOff>
      <xdr:row>37</xdr:row>
      <xdr:rowOff>78219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69346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4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13710</xdr:rowOff>
    </xdr:from>
    <xdr:to>
      <xdr:col>76</xdr:col>
      <xdr:colOff>165100</xdr:colOff>
      <xdr:row>37</xdr:row>
      <xdr:rowOff>115310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106437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45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12433</xdr:rowOff>
    </xdr:from>
    <xdr:to>
      <xdr:col>72</xdr:col>
      <xdr:colOff>38100</xdr:colOff>
      <xdr:row>37</xdr:row>
      <xdr:rowOff>114033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105160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32969</xdr:rowOff>
    </xdr:from>
    <xdr:to>
      <xdr:col>67</xdr:col>
      <xdr:colOff>101600</xdr:colOff>
      <xdr:row>37</xdr:row>
      <xdr:rowOff>134569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125696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14808</xdr:rowOff>
    </xdr:from>
    <xdr:to>
      <xdr:col>85</xdr:col>
      <xdr:colOff>127000</xdr:colOff>
      <xdr:row>58</xdr:row>
      <xdr:rowOff>110109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958908"/>
          <a:ext cx="838200" cy="9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14808</xdr:rowOff>
    </xdr:from>
    <xdr:to>
      <xdr:col>81</xdr:col>
      <xdr:colOff>50800</xdr:colOff>
      <xdr:row>58</xdr:row>
      <xdr:rowOff>19152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95890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29019</xdr:rowOff>
    </xdr:from>
    <xdr:to>
      <xdr:col>76</xdr:col>
      <xdr:colOff>114300</xdr:colOff>
      <xdr:row>58</xdr:row>
      <xdr:rowOff>19152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801669"/>
          <a:ext cx="889000" cy="16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29019</xdr:rowOff>
    </xdr:from>
    <xdr:to>
      <xdr:col>71</xdr:col>
      <xdr:colOff>177800</xdr:colOff>
      <xdr:row>58</xdr:row>
      <xdr:rowOff>99822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01669"/>
          <a:ext cx="889000" cy="2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59309</xdr:rowOff>
    </xdr:from>
    <xdr:to>
      <xdr:col>85</xdr:col>
      <xdr:colOff>177800</xdr:colOff>
      <xdr:row>58</xdr:row>
      <xdr:rowOff>160909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100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37736</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98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135458</xdr:rowOff>
    </xdr:from>
    <xdr:to>
      <xdr:col>81</xdr:col>
      <xdr:colOff>101600</xdr:colOff>
      <xdr:row>58</xdr:row>
      <xdr:rowOff>65608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56735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00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139802</xdr:rowOff>
    </xdr:from>
    <xdr:to>
      <xdr:col>76</xdr:col>
      <xdr:colOff>165100</xdr:colOff>
      <xdr:row>58</xdr:row>
      <xdr:rowOff>69952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91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61079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0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149669</xdr:rowOff>
    </xdr:from>
    <xdr:to>
      <xdr:col>72</xdr:col>
      <xdr:colOff>38100</xdr:colOff>
      <xdr:row>57</xdr:row>
      <xdr:rowOff>79819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5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70946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4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49022</xdr:rowOff>
    </xdr:from>
    <xdr:to>
      <xdr:col>67</xdr:col>
      <xdr:colOff>101600</xdr:colOff>
      <xdr:row>58</xdr:row>
      <xdr:rowOff>150622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141749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143945</xdr:rowOff>
    </xdr:from>
    <xdr:to>
      <xdr:col>85</xdr:col>
      <xdr:colOff>127000</xdr:colOff>
      <xdr:row>78</xdr:row>
      <xdr:rowOff>68769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174145"/>
          <a:ext cx="838200" cy="26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44652</xdr:rowOff>
    </xdr:from>
    <xdr:to>
      <xdr:col>81</xdr:col>
      <xdr:colOff>50800</xdr:colOff>
      <xdr:row>76</xdr:row>
      <xdr:rowOff>143945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2903402"/>
          <a:ext cx="889000" cy="27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44652</xdr:rowOff>
    </xdr:from>
    <xdr:to>
      <xdr:col>76</xdr:col>
      <xdr:colOff>114300</xdr:colOff>
      <xdr:row>78</xdr:row>
      <xdr:rowOff>159621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2903402"/>
          <a:ext cx="889000" cy="62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159621</xdr:rowOff>
    </xdr:from>
    <xdr:to>
      <xdr:col>71</xdr:col>
      <xdr:colOff>177800</xdr:colOff>
      <xdr:row>79</xdr:row>
      <xdr:rowOff>97410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32721"/>
          <a:ext cx="889000" cy="10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17969</xdr:rowOff>
    </xdr:from>
    <xdr:to>
      <xdr:col>85</xdr:col>
      <xdr:colOff>177800</xdr:colOff>
      <xdr:row>78</xdr:row>
      <xdr:rowOff>119569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3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40846</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24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93145</xdr:rowOff>
    </xdr:from>
    <xdr:to>
      <xdr:col>81</xdr:col>
      <xdr:colOff>101600</xdr:colOff>
      <xdr:row>77</xdr:row>
      <xdr:rowOff>23295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1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39822</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89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165302</xdr:rowOff>
    </xdr:from>
    <xdr:to>
      <xdr:col>76</xdr:col>
      <xdr:colOff>165100</xdr:colOff>
      <xdr:row>75</xdr:row>
      <xdr:rowOff>95452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28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111979</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26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108821</xdr:rowOff>
    </xdr:from>
    <xdr:to>
      <xdr:col>72</xdr:col>
      <xdr:colOff>38100</xdr:colOff>
      <xdr:row>79</xdr:row>
      <xdr:rowOff>38971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30098</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7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46610</xdr:rowOff>
    </xdr:from>
    <xdr:to>
      <xdr:col>67</xdr:col>
      <xdr:colOff>101600</xdr:colOff>
      <xdr:row>79</xdr:row>
      <xdr:rowOff>148210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139337</xdr:rowOff>
    </xdr:from>
    <xdr:ext cx="313932"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57333" y="13683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54084</xdr:rowOff>
    </xdr:from>
    <xdr:to>
      <xdr:col>85</xdr:col>
      <xdr:colOff>127000</xdr:colOff>
      <xdr:row>98</xdr:row>
      <xdr:rowOff>54674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856184"/>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54084</xdr:rowOff>
    </xdr:from>
    <xdr:to>
      <xdr:col>81</xdr:col>
      <xdr:colOff>50800</xdr:colOff>
      <xdr:row>98</xdr:row>
      <xdr:rowOff>77916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56184"/>
          <a:ext cx="889000" cy="2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77916</xdr:rowOff>
    </xdr:from>
    <xdr:to>
      <xdr:col>76</xdr:col>
      <xdr:colOff>114300</xdr:colOff>
      <xdr:row>98</xdr:row>
      <xdr:rowOff>82854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8001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75558</xdr:rowOff>
    </xdr:from>
    <xdr:to>
      <xdr:col>71</xdr:col>
      <xdr:colOff>177800</xdr:colOff>
      <xdr:row>98</xdr:row>
      <xdr:rowOff>82854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877658"/>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3874</xdr:rowOff>
    </xdr:from>
    <xdr:to>
      <xdr:col>85</xdr:col>
      <xdr:colOff>177800</xdr:colOff>
      <xdr:row>98</xdr:row>
      <xdr:rowOff>105474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116127</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3284</xdr:rowOff>
    </xdr:from>
    <xdr:to>
      <xdr:col>81</xdr:col>
      <xdr:colOff>101600</xdr:colOff>
      <xdr:row>98</xdr:row>
      <xdr:rowOff>104884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0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96011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8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27116</xdr:rowOff>
    </xdr:from>
    <xdr:to>
      <xdr:col>76</xdr:col>
      <xdr:colOff>165100</xdr:colOff>
      <xdr:row>98</xdr:row>
      <xdr:rowOff>128716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119843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32054</xdr:rowOff>
    </xdr:from>
    <xdr:to>
      <xdr:col>72</xdr:col>
      <xdr:colOff>38100</xdr:colOff>
      <xdr:row>98</xdr:row>
      <xdr:rowOff>133654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3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124781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2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24758</xdr:rowOff>
    </xdr:from>
    <xdr:to>
      <xdr:col>67</xdr:col>
      <xdr:colOff>101600</xdr:colOff>
      <xdr:row>98</xdr:row>
      <xdr:rowOff>126358</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117485</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1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前年度からの減少幅が大きかったのは、総務費、教育費及び災害復旧費である。</a:t>
          </a:r>
        </a:p>
        <a:p>
          <a:r>
            <a:rPr kumimoji="1" lang="ja-JP" altLang="en-US" sz="1300">
              <a:latin typeface="ＭＳ Ｐゴシック" panose="020B0600070205080204" pitchFamily="50" charset="-128"/>
              <a:ea typeface="ＭＳ Ｐゴシック" panose="020B0600070205080204" pitchFamily="50" charset="-128"/>
            </a:rPr>
            <a:t>総務費及び教育費の主な変動要因は、令和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年度の普通建設事業費が前年度よりも少なかったことによるものである。災害復旧費の主な変動要因は、令和元年台風第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号災害関連の復旧事業が減少したことによるものである。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前年度からの上昇幅が大きかったのは消防費であり、主な変動要因は令和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年度に行った防災ラジオ緊急告知システムの整備によるものである。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２年度は、農業施設等の災害復旧事業に係る補助金交付が次年度となり、財政調整基金を繰入れたため、実質単年度収支は赤字となった。令和３年度は、前年度分の災害復旧補助金が交付されたことや新型コロナウイルス感染症対応地方創生臨時交付金等補助金を有効活用したことなどにより、決算余剰金を財政調整基金に積立てたため、実質単年度収支は大きく黒字となった。令和４年度は、前年度実質収支額の</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が前年度より増えたが、決算余剰金が大幅に減少したことから、実質単年度収支は減少に転じた。</a:t>
          </a:r>
        </a:p>
        <a:p>
          <a:r>
            <a:rPr kumimoji="1" lang="ja-JP" altLang="en-US" sz="1100">
              <a:latin typeface="ＭＳ ゴシック" pitchFamily="49" charset="-128"/>
              <a:ea typeface="ＭＳ ゴシック" pitchFamily="49" charset="-128"/>
            </a:rPr>
            <a:t>　財政調整基金繰入金については、平成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年度予算編成から、行政改革推進計画に基づき前年度の取崩し額以内とすることにより歳出の抑制を図っており、今後も実質単年度収支の継続的な黒字に努めていく。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すべての会計において黒字で、標準財政規模比はほぼ横ばいの状態で推移している。東御市国民健康保険特別会計および東御市湯の丸高原屋内運動施設事業特別会計以外の会計は増加したため、全体として黒字額が増加した。</a:t>
          </a:r>
        </a:p>
        <a:p>
          <a:r>
            <a:rPr kumimoji="1" lang="ja-JP" altLang="en-US" sz="1400">
              <a:latin typeface="ＭＳ ゴシック" pitchFamily="49" charset="-128"/>
              <a:ea typeface="ＭＳ ゴシック" pitchFamily="49" charset="-128"/>
            </a:rPr>
            <a:t>　国民健康保険特別会計については、令和３年度の標準財政規模比が</a:t>
          </a:r>
          <a:r>
            <a:rPr kumimoji="1" lang="en-US" altLang="ja-JP" sz="1400">
              <a:latin typeface="ＭＳ ゴシック" pitchFamily="49" charset="-128"/>
              <a:ea typeface="ＭＳ ゴシック" pitchFamily="49" charset="-128"/>
            </a:rPr>
            <a:t>22.94</a:t>
          </a:r>
          <a:r>
            <a:rPr kumimoji="1" lang="ja-JP" altLang="en-US" sz="1400">
              <a:latin typeface="ＭＳ ゴシック" pitchFamily="49" charset="-128"/>
              <a:ea typeface="ＭＳ ゴシック" pitchFamily="49" charset="-128"/>
            </a:rPr>
            <a:t>％と大きくなっているが、これは歳出総額が誤っていたことによるもので、正しくは</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％である。</a:t>
          </a:r>
        </a:p>
        <a:p>
          <a:r>
            <a:rPr kumimoji="1" lang="ja-JP" altLang="en-US" sz="1400">
              <a:latin typeface="ＭＳ ゴシック" pitchFamily="49" charset="-128"/>
              <a:ea typeface="ＭＳ ゴシック" pitchFamily="49" charset="-128"/>
            </a:rPr>
            <a:t>　その他会計の項目では、地域改善地区住宅改修資金等貸付事業特別会計を集計している。地域改善地区住宅改修資金等貸付事業特別会計は赤字が続いてきたが、起債の償還が終了することに伴い、令和３年度をもって特別会計を廃止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年度から令和２年度は元利償還金が</a:t>
          </a:r>
          <a:r>
            <a:rPr kumimoji="1" lang="en-US" altLang="ja-JP" sz="1100">
              <a:latin typeface="ＭＳ ゴシック" pitchFamily="49" charset="-128"/>
              <a:ea typeface="ＭＳ ゴシック" pitchFamily="49" charset="-128"/>
            </a:rPr>
            <a:t>1,700</a:t>
          </a:r>
          <a:r>
            <a:rPr kumimoji="1" lang="ja-JP" altLang="en-US" sz="1100">
              <a:latin typeface="ＭＳ ゴシック" pitchFamily="49" charset="-128"/>
              <a:ea typeface="ＭＳ ゴシック" pitchFamily="49" charset="-128"/>
            </a:rPr>
            <a:t>百万円程度で推移しているため、実質公債費比率の分子はほぼ横ばいで推移してる。令和３年度は、湯の丸高原屋内運動施設に係る起債や令和元年東日本台風に係る起債の元金償還が開始となったこと等により元利償還金が増加した。令和４年度は、元利償還金がほぼ横ばいで推移している。</a:t>
          </a:r>
        </a:p>
        <a:p>
          <a:r>
            <a:rPr kumimoji="1" lang="ja-JP" altLang="en-US" sz="1100">
              <a:latin typeface="ＭＳ ゴシック" pitchFamily="49" charset="-128"/>
              <a:ea typeface="ＭＳ ゴシック" pitchFamily="49" charset="-128"/>
            </a:rPr>
            <a:t>　また、算入公債費等は、事業費補正により基準財政需要額に算入された公債費のうち、資本費平準化債の算入開始による下水道費の減額等により減少傾向にある。</a:t>
          </a:r>
        </a:p>
        <a:p>
          <a:r>
            <a:rPr kumimoji="1" lang="ja-JP" altLang="en-US" sz="1100">
              <a:latin typeface="ＭＳ ゴシック" pitchFamily="49" charset="-128"/>
              <a:ea typeface="ＭＳ ゴシック" pitchFamily="49" charset="-128"/>
            </a:rPr>
            <a:t>　そのため、実質公債費比率の分子は大きくなった。</a:t>
          </a:r>
        </a:p>
        <a:p>
          <a:r>
            <a:rPr kumimoji="1" lang="ja-JP" altLang="en-US" sz="1100">
              <a:latin typeface="ＭＳ ゴシック" pitchFamily="49" charset="-128"/>
              <a:ea typeface="ＭＳ ゴシック" pitchFamily="49" charset="-128"/>
            </a:rPr>
            <a:t>　今後は、公共施設の長寿命化事業が想定されるため、引き続き借入額が償還額以下となるよう事業の平準化に努める。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のうち地方債現在高については、令和元年度は小中学校空調設備設置事業に係る起債等により増加に転じたが、起債の償還が進んでいることにより減少傾向で推移している。このことにより、令和元年度以降の将来負担比率の分子は減少傾向である。</a:t>
          </a:r>
        </a:p>
        <a:p>
          <a:r>
            <a:rPr kumimoji="1" lang="ja-JP" altLang="en-US" sz="1300">
              <a:latin typeface="ＭＳ ゴシック" pitchFamily="49" charset="-128"/>
              <a:ea typeface="ＭＳ ゴシック" pitchFamily="49" charset="-128"/>
            </a:rPr>
            <a:t>　充当可能財源等のうち基準財政需要額算入見込額については、起債残高の減少に伴い減少傾向である。</a:t>
          </a:r>
        </a:p>
        <a:p>
          <a:r>
            <a:rPr kumimoji="1" lang="ja-JP" altLang="en-US" sz="1300">
              <a:latin typeface="ＭＳ ゴシック" pitchFamily="49" charset="-128"/>
              <a:ea typeface="ＭＳ ゴシック" pitchFamily="49" charset="-128"/>
            </a:rPr>
            <a:t>　今後は、公共施設の長寿命化事業が想定されるため、引き続き借入額が償還額以下となるよう事業の平準化に努める。また、行政改革推進計画に基づき基金取崩額の抑制を図ることで充当可能財源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長野県東御市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年度から合併振興基金の取崩しを開始したことや、平成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以降増加している公債費に充てるために減債基金の取崩しをしていることにより、基金残高は減少傾向にあったが、令和３年度に新型コロナウイルス感染症対応地方創生臨時交付金等補助金の有効活用や普通交付税の再算定による追加交付などによる決算余剰金を積立てたことにより増加に転じ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起債の償還額が減少することによる下水道事業会計繰出金の減少が見込まれることにより、一般財源の抑制が見込まれるため、基金取崩額は減少していく見込みである。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行政改革推進計画に基づき、基金取崩額の抑制を図り、財政調整基金については、標準財政規模の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％程度を維持することを目標とする。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公共施設の老朽化に伴う更新事業等について、公共施設等総合管理計画に基づき、起債等の特定財源を確保したうえで、なお不足する部分の財源として基金を活用していく。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・地域福祉基金：高齢化社会に備え、福祉活動の促進に要する経費の財源に充てる。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・合併振興基金：合併後の地域振興施策の推進に要する経費の財源に充てる。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・公共施設等整備基金：公共施設又は設備等の整備に要する経費の財源に充てる。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・湯の丸高原施設基金：湯の丸高原の施設等の整備及び運営に要する経費の財源に充てる。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・人材育成基金：個性豊かな地域づくりのための人材育成事業及び交通、災害遺児等年金に要する経費の財源に充てる。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年度より、巨峰の王国祭り実行委員会補助金等のために取崩しを開始したため、減少している。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・公共施設等整備基金：公共施設の老朽化に伴う更新事業等のために取崩したため、減少している。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・湯の丸高原施設基金：地方債の繰上償還に備えて積立てているため、増加している。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・合併振興基金：合併後の地域振興施策の推進に要する経費の財源として活用していく。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・公共施設等整備基金：公共施設の老朽化に伴う更新事業等について、公共施設等総合管理計画に基づき、起債等の特定財源を確保したうえで、なお不足する部分の財源とする予定である。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・湯の丸高原施設基金：令和５年度に繰上償還のため取崩予定である。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は、令和元年度東日本台風に係る農業施設および農地の災害復旧事業に係る補助金の申請・交付が次年度となり、当該年度に見込んでいた補助金分を一般財源に振替え、財政調整基金を繰入れたため、基金残高は減少した。令和３年度は、令和２年度分の災害復旧補助金が交付されたことや新型コロナウイルス感染症対応地方創生臨時交付金等補助金を有効活用したことなどにより、決算余剰金を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万円積立てたため、基金残高は増加した。令和４年度は、引き続き新型コロナウイルス感染症対応地方創生臨時交付金等補助金を有効活用したことなどにより、決算余剰金を約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万円積立てたため、基金残高は増加した。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償還が減少することによる下水道事業会計繰出金の減少が見込まれることにより、一般財源の抑制が見込まれるため、基金取崩額は減少していく見込みである。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行政改革推進計画に基づき、基金取崩額の抑制を図り、標準財政規模の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％程度を維持することを目標とする。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の再算定により追加交付された金額のうち、令和３年度の臨時財政対策債を償還するための基金の積立てに要する経費を積立てたことにより、基金残高は増加した。令和４年度は、前年度に繰上償還のため積立てた分を含めて取崩したため、基金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３年度の臨時財政対策債を償還するために積立てた分を、その地方債の償還のため取崩予定である。基金の取崩しをする際には、基金残高が、令和３年度に発行した臨時財政対策債（後年度に元利償還金に係る基準財政需要額が算入されない分）の未償還額を上回るように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62EC7E2-EEEA-43BB-9636-7283475752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C54EF1E-78D7-453E-9BAB-A9805F26AD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81F69E1-52AC-4AA9-8EB7-E7C6A7BAFBC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A7B5DFA-02E6-4260-99A5-CAA3627CC73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0EE5B43-397D-4EE8-AB52-55A1231EE52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D15696B-DF50-4560-B288-FEF979F0889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2B0B8BA-7571-40B1-AC22-C415A423C7B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2F39E0D-0A03-4770-A175-2D6CB366753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1E861D5-C002-49D0-A58E-C2ABE07DF7B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DF455E1-8B63-42F6-882C-0EAAF5CAE2B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DB45F8D-BDE8-4F98-A840-85470385440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2DAC1E3-23D1-43FB-8D66-6051FD90CFB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29,557
28,961
112.37
16,975,445
16,138,955
757,058
9,235,803
17,958,188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7DFCE2C-BA1C-4DA6-9CC6-FEA58F7DDF0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B0553AD-977D-432B-874C-CF0B9803C04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4497389-D6A2-40FD-9046-FB5E3B763B2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2E2D389-8C5E-4759-9B85-72FE89B4567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585F419-2D04-461F-B231-E5978115058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841D45F-7D9D-47F2-92EC-BE280ABBFE5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A6AF90C-6313-4792-B141-21417BFFC6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16A8D61-6473-47AA-A839-B65D12B29F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799D9E6-CEE5-419D-B263-486253D8490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D16E69B-C61A-4D2A-965E-DF078F92D64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8C4E6FF-2BF1-42EA-8871-E28AF35922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17AE5AB-CD39-444D-9583-1B82BD0BAA1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FA1BCD3-8B22-4378-A62E-87FEA139516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013755D-3F46-4219-BFFF-C1B4183C88E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7E7C757-BDBC-400C-BDA4-6EF22C2A59A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4FFE35D-2571-4967-8335-19672740A95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2BCE3AB-E6B1-4D28-BFF4-535BD4D3B9A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F1EC803-BA34-4880-88BF-49F9F414D04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78BB6C5-9115-4E88-9AED-C5284869BD5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42DDF76-3302-4904-806E-2B99EE8BE97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5BACFAE-6969-4832-8E20-68885176CAF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6CFDB33-CA41-41C4-B877-7CADD5BDECD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2602FC7-1F5E-4CFD-8A6F-3628DE7A44B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4F0D570-BE16-4659-975A-1E4FDBFFC85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A01C8CD-6F3E-4D3E-B428-C35C08A2A3C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E655238-93BF-4374-9ADB-95371FF760A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D6356F9-D955-40F1-A769-9AB43A9CA32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2D600AD-F3B7-4171-84B6-AC9D379B775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C6BFB24-78AA-4AAC-8A14-358B7E46E8D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14C8CB9-E44C-4C8E-A38F-89FD4E693C5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23F6B1E-8449-4961-AC8A-1B392D410DB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EA275AC-2737-4C2A-8E75-FA11CDB3FA9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6EAB218-20CC-41E2-B5EF-2B134E004C1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C943C40-80AC-40C7-8596-1C6CD4B4CBC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C195DC8-C8A8-499F-B273-B7CB1A241B1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有形固定資産原価償却率が類似団体平均を下回る要因としては、平成１７年度から平成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年度にかけて実施した市立保育園</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園の建替えや平成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年度から令和元年度にかけて実施した市営住宅の建替え、令和元年度の湯の丸高原屋内運動施設の建設等の施設整備が集中したことによるものと考えられる。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上昇傾向にあることから、今後は公共施設等総合管理計画に基づいた施設の維持管理、更新等が必要である。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3B32F2D-2B69-41FD-8158-819AF7AB12F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1034487-5329-46B2-BDF7-FC6C0D84964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E0DF7AC-5124-4611-A8B9-25266E17055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7387284-C22F-4B88-91C4-C7DE010E4EA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4C60F0F4-180B-4019-8627-F0CF51AC9B44}"/>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FFF06A9-6490-493A-9631-FC431AA5B00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AEE1E91-79C8-426B-B2C4-CB853EFD2B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94440C7-FD97-4803-B9F6-09201F2D57B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3C05F52-62D8-4477-AB9C-6A969367086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2F75FFB-08B6-4129-B755-47559B84949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3271EFA-C885-4587-B08F-C57196FF07E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76D03B0-8461-42A2-A8D6-922C964CF10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590E3E6-62FC-4DE3-B2FB-AB14BA68DF1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69ABF16-3BCF-48F5-B3DF-34DB9C02BF1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4A573DAE-EE46-4548-B6C7-CC2BF47E67C7}"/>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28F8BB1-3D44-44A3-8651-297FF270CE1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8313E25D-82EA-4DE8-9F53-4E7929979291}"/>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EE59B9D7-600D-4ECC-807C-D74FA0D3F7A1}"/>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7F39CEBE-066A-46DE-93AB-530309400E6F}"/>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320FD91E-2428-4036-82B6-BA816B4DD97B}"/>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F86F6ABF-C5CB-4032-8A5C-8C5AAC280AB3}"/>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5A951393-087F-46EE-85C9-CD39E27EEE7F}"/>
            </a:ext>
          </a:extLst>
        </xdr:cNvPr>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DB103045-B50E-45B7-83AE-E9E37CA83EA5}"/>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CC7664BC-F91E-497A-9AAB-8D4ACF3E2FC6}"/>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EF016384-E6F7-434F-873F-590CAF31268D}"/>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F8D78B2B-730E-48ED-8647-4362B6E444BF}"/>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62BA762F-E38D-48EB-AC4C-A91C432C9492}"/>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63C2B12-B4D9-45AA-A341-43851EAD273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58D7C1A-3ADC-47A6-8CCF-1F3CD7C623C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66EB128-99DF-4D6C-A408-FAA996402E6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27097BE-2595-4FA5-A351-89EF7C1C802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D702088-2DB2-49E7-BDC3-1958161CBC3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75671</xdr:rowOff>
    </xdr:from>
    <xdr:to>
      <xdr:col>23</xdr:col>
      <xdr:colOff>136525</xdr:colOff>
      <xdr:row>31</xdr:row>
      <xdr:rowOff>5821</xdr:rowOff>
    </xdr:to>
    <xdr:sp macro="" textlink="">
      <xdr:nvSpPr>
        <xdr:cNvPr id="81" name="楕円 80">
          <a:extLst>
            <a:ext uri="{FF2B5EF4-FFF2-40B4-BE49-F238E27FC236}">
              <a16:creationId xmlns:a16="http://schemas.microsoft.com/office/drawing/2014/main" id="{722F3373-C327-4193-AF48-143948ACE645}"/>
            </a:ext>
          </a:extLst>
        </xdr:cNvPr>
        <xdr:cNvSpPr/>
      </xdr:nvSpPr>
      <xdr:spPr>
        <a:xfrm>
          <a:off x="4711700" y="59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98548</xdr:rowOff>
    </xdr:from>
    <xdr:ext cx="405111" cy="259045"/>
    <xdr:sp macro="" textlink="">
      <xdr:nvSpPr>
        <xdr:cNvPr id="82" name="有形固定資産減価償却率該当値テキスト">
          <a:extLst>
            <a:ext uri="{FF2B5EF4-FFF2-40B4-BE49-F238E27FC236}">
              <a16:creationId xmlns:a16="http://schemas.microsoft.com/office/drawing/2014/main" id="{8C4C538E-44CB-4CF1-B41B-5ACE8881BE00}"/>
            </a:ext>
          </a:extLst>
        </xdr:cNvPr>
        <xdr:cNvSpPr txBox="1"/>
      </xdr:nvSpPr>
      <xdr:spPr>
        <a:xfrm>
          <a:off x="4813300" y="584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3" name="楕円 82">
          <a:extLst>
            <a:ext uri="{FF2B5EF4-FFF2-40B4-BE49-F238E27FC236}">
              <a16:creationId xmlns:a16="http://schemas.microsoft.com/office/drawing/2014/main" id="{480478CB-6D52-4947-B774-FA6F130B4F21}"/>
            </a:ext>
          </a:extLst>
        </xdr:cNvPr>
        <xdr:cNvSpPr/>
      </xdr:nvSpPr>
      <xdr:spPr>
        <a:xfrm>
          <a:off x="4000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63500</xdr:rowOff>
    </xdr:from>
    <xdr:to>
      <xdr:col>23</xdr:col>
      <xdr:colOff>85725</xdr:colOff>
      <xdr:row>30</xdr:row>
      <xdr:rowOff>126471</xdr:rowOff>
    </xdr:to>
    <xdr:cxnSp macro="">
      <xdr:nvCxnSpPr>
        <xdr:cNvPr id="84" name="直線コネクタ 83">
          <a:extLst>
            <a:ext uri="{FF2B5EF4-FFF2-40B4-BE49-F238E27FC236}">
              <a16:creationId xmlns:a16="http://schemas.microsoft.com/office/drawing/2014/main" id="{03FA39B0-2736-4359-BE6A-EBA34DA0F1C8}"/>
            </a:ext>
          </a:extLst>
        </xdr:cNvPr>
        <xdr:cNvCxnSpPr/>
      </xdr:nvCxnSpPr>
      <xdr:spPr>
        <a:xfrm>
          <a:off x="4051300" y="5978525"/>
          <a:ext cx="711200" cy="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85" name="楕円 84">
          <a:extLst>
            <a:ext uri="{FF2B5EF4-FFF2-40B4-BE49-F238E27FC236}">
              <a16:creationId xmlns:a16="http://schemas.microsoft.com/office/drawing/2014/main" id="{9851052E-7F2B-46E2-9776-E8B7002ED178}"/>
            </a:ext>
          </a:extLst>
        </xdr:cNvPr>
        <xdr:cNvSpPr/>
      </xdr:nvSpPr>
      <xdr:spPr>
        <a:xfrm>
          <a:off x="3238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63500</xdr:rowOff>
    </xdr:to>
    <xdr:cxnSp macro="">
      <xdr:nvCxnSpPr>
        <xdr:cNvPr id="86" name="直線コネクタ 85">
          <a:extLst>
            <a:ext uri="{FF2B5EF4-FFF2-40B4-BE49-F238E27FC236}">
              <a16:creationId xmlns:a16="http://schemas.microsoft.com/office/drawing/2014/main" id="{A91E96F4-1748-4E74-B244-B277AB82FD1C}"/>
            </a:ext>
          </a:extLst>
        </xdr:cNvPr>
        <xdr:cNvCxnSpPr/>
      </xdr:nvCxnSpPr>
      <xdr:spPr>
        <a:xfrm>
          <a:off x="3289300" y="595693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139171</xdr:rowOff>
    </xdr:from>
    <xdr:to>
      <xdr:col>11</xdr:col>
      <xdr:colOff>187325</xdr:colOff>
      <xdr:row>30</xdr:row>
      <xdr:rowOff>69321</xdr:rowOff>
    </xdr:to>
    <xdr:sp macro="" textlink="">
      <xdr:nvSpPr>
        <xdr:cNvPr id="87" name="楕円 86">
          <a:extLst>
            <a:ext uri="{FF2B5EF4-FFF2-40B4-BE49-F238E27FC236}">
              <a16:creationId xmlns:a16="http://schemas.microsoft.com/office/drawing/2014/main" id="{CC740F0D-F5A5-43F1-A565-D14C2A874DB3}"/>
            </a:ext>
          </a:extLst>
        </xdr:cNvPr>
        <xdr:cNvSpPr/>
      </xdr:nvSpPr>
      <xdr:spPr>
        <a:xfrm>
          <a:off x="2476500" y="58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18521</xdr:rowOff>
    </xdr:from>
    <xdr:to>
      <xdr:col>15</xdr:col>
      <xdr:colOff>136525</xdr:colOff>
      <xdr:row>30</xdr:row>
      <xdr:rowOff>41910</xdr:rowOff>
    </xdr:to>
    <xdr:cxnSp macro="">
      <xdr:nvCxnSpPr>
        <xdr:cNvPr id="88" name="直線コネクタ 87">
          <a:extLst>
            <a:ext uri="{FF2B5EF4-FFF2-40B4-BE49-F238E27FC236}">
              <a16:creationId xmlns:a16="http://schemas.microsoft.com/office/drawing/2014/main" id="{366B75B6-9751-4918-9E92-50ECF28C5576}"/>
            </a:ext>
          </a:extLst>
        </xdr:cNvPr>
        <xdr:cNvCxnSpPr/>
      </xdr:nvCxnSpPr>
      <xdr:spPr>
        <a:xfrm>
          <a:off x="2527300" y="5933546"/>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12700</xdr:rowOff>
    </xdr:from>
    <xdr:to>
      <xdr:col>7</xdr:col>
      <xdr:colOff>187325</xdr:colOff>
      <xdr:row>30</xdr:row>
      <xdr:rowOff>114300</xdr:rowOff>
    </xdr:to>
    <xdr:sp macro="" textlink="">
      <xdr:nvSpPr>
        <xdr:cNvPr id="89" name="楕円 88">
          <a:extLst>
            <a:ext uri="{FF2B5EF4-FFF2-40B4-BE49-F238E27FC236}">
              <a16:creationId xmlns:a16="http://schemas.microsoft.com/office/drawing/2014/main" id="{F79E9104-92B6-45F5-9BB3-81F9BDB39B70}"/>
            </a:ext>
          </a:extLst>
        </xdr:cNvPr>
        <xdr:cNvSpPr/>
      </xdr:nvSpPr>
      <xdr:spPr>
        <a:xfrm>
          <a:off x="1714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18521</xdr:rowOff>
    </xdr:from>
    <xdr:to>
      <xdr:col>11</xdr:col>
      <xdr:colOff>136525</xdr:colOff>
      <xdr:row>30</xdr:row>
      <xdr:rowOff>63500</xdr:rowOff>
    </xdr:to>
    <xdr:cxnSp macro="">
      <xdr:nvCxnSpPr>
        <xdr:cNvPr id="90" name="直線コネクタ 89">
          <a:extLst>
            <a:ext uri="{FF2B5EF4-FFF2-40B4-BE49-F238E27FC236}">
              <a16:creationId xmlns:a16="http://schemas.microsoft.com/office/drawing/2014/main" id="{B04B5D31-0159-4486-A0E4-47AE1CDA7EDC}"/>
            </a:ext>
          </a:extLst>
        </xdr:cNvPr>
        <xdr:cNvCxnSpPr/>
      </xdr:nvCxnSpPr>
      <xdr:spPr>
        <a:xfrm flipV="1">
          <a:off x="1765300" y="5933546"/>
          <a:ext cx="7620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a:extLst>
            <a:ext uri="{FF2B5EF4-FFF2-40B4-BE49-F238E27FC236}">
              <a16:creationId xmlns:a16="http://schemas.microsoft.com/office/drawing/2014/main" id="{71B26F2B-63B7-4AEB-85D5-DCE830BA9ADE}"/>
            </a:ext>
          </a:extLst>
        </xdr:cNvPr>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a:extLst>
            <a:ext uri="{FF2B5EF4-FFF2-40B4-BE49-F238E27FC236}">
              <a16:creationId xmlns:a16="http://schemas.microsoft.com/office/drawing/2014/main" id="{FA95432E-77BA-4B9E-B3CB-C58C0BC876D1}"/>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8D53F274-950D-4CBD-913B-E114E13330DD}"/>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1FDC4322-F5A9-4925-AF3E-FE307F9DA74E}"/>
            </a:ext>
          </a:extLst>
        </xdr:cNvPr>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95" name="n_1mainValue有形固定資産減価償却率">
          <a:extLst>
            <a:ext uri="{FF2B5EF4-FFF2-40B4-BE49-F238E27FC236}">
              <a16:creationId xmlns:a16="http://schemas.microsoft.com/office/drawing/2014/main" id="{5DF131E8-8388-4AE4-ADCE-E4A2F77CD5CA}"/>
            </a:ext>
          </a:extLst>
        </xdr:cNvPr>
        <xdr:cNvSpPr txBox="1"/>
      </xdr:nvSpPr>
      <xdr:spPr>
        <a:xfrm>
          <a:off x="38360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96" name="n_2mainValue有形固定資産減価償却率">
          <a:extLst>
            <a:ext uri="{FF2B5EF4-FFF2-40B4-BE49-F238E27FC236}">
              <a16:creationId xmlns:a16="http://schemas.microsoft.com/office/drawing/2014/main" id="{4773AF7C-FC1D-4557-97DF-927EEBB2FF90}"/>
            </a:ext>
          </a:extLst>
        </xdr:cNvPr>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85848</xdr:rowOff>
    </xdr:from>
    <xdr:ext cx="405111" cy="259045"/>
    <xdr:sp macro="" textlink="">
      <xdr:nvSpPr>
        <xdr:cNvPr id="97" name="n_3mainValue有形固定資産減価償却率">
          <a:extLst>
            <a:ext uri="{FF2B5EF4-FFF2-40B4-BE49-F238E27FC236}">
              <a16:creationId xmlns:a16="http://schemas.microsoft.com/office/drawing/2014/main" id="{6C394494-E660-4E47-BA43-C15CADFF015F}"/>
            </a:ext>
          </a:extLst>
        </xdr:cNvPr>
        <xdr:cNvSpPr txBox="1"/>
      </xdr:nvSpPr>
      <xdr:spPr>
        <a:xfrm>
          <a:off x="2324744" y="56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130827</xdr:rowOff>
    </xdr:from>
    <xdr:ext cx="405111" cy="259045"/>
    <xdr:sp macro="" textlink="">
      <xdr:nvSpPr>
        <xdr:cNvPr id="98" name="n_4mainValue有形固定資産減価償却率">
          <a:extLst>
            <a:ext uri="{FF2B5EF4-FFF2-40B4-BE49-F238E27FC236}">
              <a16:creationId xmlns:a16="http://schemas.microsoft.com/office/drawing/2014/main" id="{CFAAE6C5-331E-470C-B4F9-087C23428055}"/>
            </a:ext>
          </a:extLst>
        </xdr:cNvPr>
        <xdr:cNvSpPr txBox="1"/>
      </xdr:nvSpPr>
      <xdr:spPr>
        <a:xfrm>
          <a:off x="1562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45C8E5C-FB93-4DFA-877F-FDAD493A6A8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6DFE3AA-D13C-4CB5-B7BD-87687A122A6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727D16C-DB03-4013-8BBE-8FA2CA1F5A4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5726B2A-2BD8-4732-8F38-E856EF30D82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361C12A-4DB5-4C75-BED7-AD84011C840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97EBB98-56F5-41F8-B422-CE6661F946B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EB9BF08-D470-4FF7-81E9-4DD5910B1F5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93A2DED-7412-4F4E-A4E9-4C7185A77B9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7205793-005D-4DBE-9D8F-3B86D60AB5A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DBADF4A-6F6D-408D-8E5C-1F28758C87B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B32163E-5962-40A9-B5DA-26283D77243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FCAD8BD-E7C6-488C-A432-9FB1783CB85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3D6B3ED-F430-4BB8-BBFB-68FA40AB100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債務償還比率は減少傾向にあり、令和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年度は類似団体平均を下回る結果となった。この主な要因としては、新規の地方債発行額を年間の償還額以下に抑制していることのほか、令和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年度は地方債を活用する大型の建設事業が比較的少なかったことが考えられる。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C3F53E6-2023-482C-A5D6-7CCE51BD9FE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8BBCD31-C7F3-4B13-8833-0903DEBA83C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86C87BC-2834-4035-AA29-0108B3B7992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6488FF0-9CD2-4C0D-8282-40DB8AED38C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E9F3A677-67CA-4616-AA97-5180762EFB4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30BE8EF-2F9C-42B1-8DA0-0A60430E5F9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62F113FD-EC91-4936-8A8C-6D1ABE97045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6794D66-5A56-4157-B3AA-C3F1EB4B4CE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82D6B058-011B-46AA-9CED-46CDB1C2D1C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9DE9ED8-0CE1-4111-8BE3-92135F8F833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A8435266-5B73-48D8-8AC3-61FF69211D8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88BCCB7-8099-4454-8CBD-914F371BBC5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A9459D46-0914-435A-ABC5-0688349197A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68B94CC-7EE2-4A65-9716-A40C5B3A2E4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593B4F4-92E5-4309-B8D1-5D100492666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3C88116C-3FE8-4DB3-A2C8-8A1EC215FEDE}"/>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4C7C140B-00BE-48A4-980B-6269DEFAD99F}"/>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0A073130-A72B-4C96-91F9-89A36A82E563}"/>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630B421-BE42-4A9D-A2F8-89E10329DBE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602116F4-EC6F-43D7-98C8-E074E9B4611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32" name="債務償還比率平均値テキスト">
          <a:extLst>
            <a:ext uri="{FF2B5EF4-FFF2-40B4-BE49-F238E27FC236}">
              <a16:creationId xmlns:a16="http://schemas.microsoft.com/office/drawing/2014/main" id="{DA4A8F12-ED5D-431F-84BB-7C2D96C8F838}"/>
            </a:ext>
          </a:extLst>
        </xdr:cNvPr>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800C3C9A-5D7A-499C-8F6A-FF385FCCD31F}"/>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8B9D5314-7C48-4DF5-BE00-1021236E1A04}"/>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F9EE31EE-BDC8-463E-B30C-7ADECE492450}"/>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6836B809-B718-4D1A-A40B-4A5667321B60}"/>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B475B45D-9E55-4B46-80AB-EF33D0D74F17}"/>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968A7A0-002F-4807-9D48-069DC7369A8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95B47FF-D709-4E7D-8405-31656FE9103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EF0E4F3-7957-479F-AA78-9EE1B5E6DA6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60E4A6A-A363-4C3B-88A9-35850950AE4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5A24817-0382-4398-8CD8-B7A330BAA64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150086</xdr:rowOff>
    </xdr:from>
    <xdr:to>
      <xdr:col>76</xdr:col>
      <xdr:colOff>73025</xdr:colOff>
      <xdr:row>30</xdr:row>
      <xdr:rowOff>80236</xdr:rowOff>
    </xdr:to>
    <xdr:sp macro="" textlink="">
      <xdr:nvSpPr>
        <xdr:cNvPr id="143" name="楕円 142">
          <a:extLst>
            <a:ext uri="{FF2B5EF4-FFF2-40B4-BE49-F238E27FC236}">
              <a16:creationId xmlns:a16="http://schemas.microsoft.com/office/drawing/2014/main" id="{1551993B-443B-4550-8D92-992A8A7E59C9}"/>
            </a:ext>
          </a:extLst>
        </xdr:cNvPr>
        <xdr:cNvSpPr/>
      </xdr:nvSpPr>
      <xdr:spPr>
        <a:xfrm>
          <a:off x="14744700" y="58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1513</xdr:rowOff>
    </xdr:from>
    <xdr:ext cx="469744" cy="259045"/>
    <xdr:sp macro="" textlink="">
      <xdr:nvSpPr>
        <xdr:cNvPr id="144" name="債務償還比率該当値テキスト">
          <a:extLst>
            <a:ext uri="{FF2B5EF4-FFF2-40B4-BE49-F238E27FC236}">
              <a16:creationId xmlns:a16="http://schemas.microsoft.com/office/drawing/2014/main" id="{3C9DD884-5490-4F34-A23C-12AEB0AD9794}"/>
            </a:ext>
          </a:extLst>
        </xdr:cNvPr>
        <xdr:cNvSpPr txBox="1"/>
      </xdr:nvSpPr>
      <xdr:spPr>
        <a:xfrm>
          <a:off x="14846300" y="574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29492</xdr:rowOff>
    </xdr:from>
    <xdr:to>
      <xdr:col>72</xdr:col>
      <xdr:colOff>123825</xdr:colOff>
      <xdr:row>30</xdr:row>
      <xdr:rowOff>131092</xdr:rowOff>
    </xdr:to>
    <xdr:sp macro="" textlink="">
      <xdr:nvSpPr>
        <xdr:cNvPr id="145" name="楕円 144">
          <a:extLst>
            <a:ext uri="{FF2B5EF4-FFF2-40B4-BE49-F238E27FC236}">
              <a16:creationId xmlns:a16="http://schemas.microsoft.com/office/drawing/2014/main" id="{680223D6-3C96-440A-8362-E4AAC68C44C3}"/>
            </a:ext>
          </a:extLst>
        </xdr:cNvPr>
        <xdr:cNvSpPr/>
      </xdr:nvSpPr>
      <xdr:spPr>
        <a:xfrm>
          <a:off x="14033500" y="594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29436</xdr:rowOff>
    </xdr:from>
    <xdr:to>
      <xdr:col>76</xdr:col>
      <xdr:colOff>22225</xdr:colOff>
      <xdr:row>30</xdr:row>
      <xdr:rowOff>80292</xdr:rowOff>
    </xdr:to>
    <xdr:cxnSp macro="">
      <xdr:nvCxnSpPr>
        <xdr:cNvPr id="146" name="直線コネクタ 145">
          <a:extLst>
            <a:ext uri="{FF2B5EF4-FFF2-40B4-BE49-F238E27FC236}">
              <a16:creationId xmlns:a16="http://schemas.microsoft.com/office/drawing/2014/main" id="{FDF0C077-65CF-49CE-99AD-A3BBAF15BFFB}"/>
            </a:ext>
          </a:extLst>
        </xdr:cNvPr>
        <xdr:cNvCxnSpPr/>
      </xdr:nvCxnSpPr>
      <xdr:spPr>
        <a:xfrm flipV="1">
          <a:off x="14084300" y="5944461"/>
          <a:ext cx="711200" cy="5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4254</xdr:rowOff>
    </xdr:from>
    <xdr:to>
      <xdr:col>68</xdr:col>
      <xdr:colOff>123825</xdr:colOff>
      <xdr:row>31</xdr:row>
      <xdr:rowOff>105854</xdr:rowOff>
    </xdr:to>
    <xdr:sp macro="" textlink="">
      <xdr:nvSpPr>
        <xdr:cNvPr id="147" name="楕円 146">
          <a:extLst>
            <a:ext uri="{FF2B5EF4-FFF2-40B4-BE49-F238E27FC236}">
              <a16:creationId xmlns:a16="http://schemas.microsoft.com/office/drawing/2014/main" id="{E45BC61E-94F3-4635-BE60-F2074CBDD690}"/>
            </a:ext>
          </a:extLst>
        </xdr:cNvPr>
        <xdr:cNvSpPr/>
      </xdr:nvSpPr>
      <xdr:spPr>
        <a:xfrm>
          <a:off x="13271500" y="60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80292</xdr:rowOff>
    </xdr:from>
    <xdr:to>
      <xdr:col>72</xdr:col>
      <xdr:colOff>73025</xdr:colOff>
      <xdr:row>31</xdr:row>
      <xdr:rowOff>55054</xdr:rowOff>
    </xdr:to>
    <xdr:cxnSp macro="">
      <xdr:nvCxnSpPr>
        <xdr:cNvPr id="148" name="直線コネクタ 147">
          <a:extLst>
            <a:ext uri="{FF2B5EF4-FFF2-40B4-BE49-F238E27FC236}">
              <a16:creationId xmlns:a16="http://schemas.microsoft.com/office/drawing/2014/main" id="{16873257-308D-433A-B23F-BD1A3B12B1C7}"/>
            </a:ext>
          </a:extLst>
        </xdr:cNvPr>
        <xdr:cNvCxnSpPr/>
      </xdr:nvCxnSpPr>
      <xdr:spPr>
        <a:xfrm flipV="1">
          <a:off x="13322300" y="5995317"/>
          <a:ext cx="762000" cy="14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17568</xdr:rowOff>
    </xdr:from>
    <xdr:to>
      <xdr:col>64</xdr:col>
      <xdr:colOff>123825</xdr:colOff>
      <xdr:row>31</xdr:row>
      <xdr:rowOff>119168</xdr:rowOff>
    </xdr:to>
    <xdr:sp macro="" textlink="">
      <xdr:nvSpPr>
        <xdr:cNvPr id="149" name="楕円 148">
          <a:extLst>
            <a:ext uri="{FF2B5EF4-FFF2-40B4-BE49-F238E27FC236}">
              <a16:creationId xmlns:a16="http://schemas.microsoft.com/office/drawing/2014/main" id="{8A8E155E-159F-4F3A-B237-70B6EDE0C5EF}"/>
            </a:ext>
          </a:extLst>
        </xdr:cNvPr>
        <xdr:cNvSpPr/>
      </xdr:nvSpPr>
      <xdr:spPr>
        <a:xfrm>
          <a:off x="12509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55054</xdr:rowOff>
    </xdr:from>
    <xdr:to>
      <xdr:col>68</xdr:col>
      <xdr:colOff>73025</xdr:colOff>
      <xdr:row>31</xdr:row>
      <xdr:rowOff>68368</xdr:rowOff>
    </xdr:to>
    <xdr:cxnSp macro="">
      <xdr:nvCxnSpPr>
        <xdr:cNvPr id="150" name="直線コネクタ 149">
          <a:extLst>
            <a:ext uri="{FF2B5EF4-FFF2-40B4-BE49-F238E27FC236}">
              <a16:creationId xmlns:a16="http://schemas.microsoft.com/office/drawing/2014/main" id="{74B966FE-DA18-4554-BC46-804F73F32185}"/>
            </a:ext>
          </a:extLst>
        </xdr:cNvPr>
        <xdr:cNvCxnSpPr/>
      </xdr:nvCxnSpPr>
      <xdr:spPr>
        <a:xfrm flipV="1">
          <a:off x="12560300" y="6141529"/>
          <a:ext cx="762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168268</xdr:rowOff>
    </xdr:from>
    <xdr:to>
      <xdr:col>60</xdr:col>
      <xdr:colOff>123825</xdr:colOff>
      <xdr:row>31</xdr:row>
      <xdr:rowOff>98418</xdr:rowOff>
    </xdr:to>
    <xdr:sp macro="" textlink="">
      <xdr:nvSpPr>
        <xdr:cNvPr id="151" name="楕円 150">
          <a:extLst>
            <a:ext uri="{FF2B5EF4-FFF2-40B4-BE49-F238E27FC236}">
              <a16:creationId xmlns:a16="http://schemas.microsoft.com/office/drawing/2014/main" id="{DD731664-AA74-4962-BC5A-479B4ECC6728}"/>
            </a:ext>
          </a:extLst>
        </xdr:cNvPr>
        <xdr:cNvSpPr/>
      </xdr:nvSpPr>
      <xdr:spPr>
        <a:xfrm>
          <a:off x="11747500" y="60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47618</xdr:rowOff>
    </xdr:from>
    <xdr:to>
      <xdr:col>64</xdr:col>
      <xdr:colOff>73025</xdr:colOff>
      <xdr:row>31</xdr:row>
      <xdr:rowOff>68368</xdr:rowOff>
    </xdr:to>
    <xdr:cxnSp macro="">
      <xdr:nvCxnSpPr>
        <xdr:cNvPr id="152" name="直線コネクタ 151">
          <a:extLst>
            <a:ext uri="{FF2B5EF4-FFF2-40B4-BE49-F238E27FC236}">
              <a16:creationId xmlns:a16="http://schemas.microsoft.com/office/drawing/2014/main" id="{E0FFE0CD-036E-4078-90B2-0E414AA6C0C7}"/>
            </a:ext>
          </a:extLst>
        </xdr:cNvPr>
        <xdr:cNvCxnSpPr/>
      </xdr:nvCxnSpPr>
      <xdr:spPr>
        <a:xfrm>
          <a:off x="11798300" y="6134093"/>
          <a:ext cx="762000" cy="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42252382-E5D8-40D6-A3F7-EA964092FDEC}"/>
            </a:ext>
          </a:extLst>
        </xdr:cNvPr>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991B107F-298D-4226-9FD4-A3007DCB4355}"/>
            </a:ext>
          </a:extLst>
        </xdr:cNvPr>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55" name="n_3aveValue債務償還比率">
          <a:extLst>
            <a:ext uri="{FF2B5EF4-FFF2-40B4-BE49-F238E27FC236}">
              <a16:creationId xmlns:a16="http://schemas.microsoft.com/office/drawing/2014/main" id="{4E6B23F6-C608-45DB-94F0-F7B1D5B06779}"/>
            </a:ext>
          </a:extLst>
        </xdr:cNvPr>
        <xdr:cNvSpPr txBox="1"/>
      </xdr:nvSpPr>
      <xdr:spPr>
        <a:xfrm>
          <a:off x="12325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6" name="n_4aveValue債務償還比率">
          <a:extLst>
            <a:ext uri="{FF2B5EF4-FFF2-40B4-BE49-F238E27FC236}">
              <a16:creationId xmlns:a16="http://schemas.microsoft.com/office/drawing/2014/main" id="{B95FB400-7428-4B81-B7AC-23970856FF16}"/>
            </a:ext>
          </a:extLst>
        </xdr:cNvPr>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122219</xdr:rowOff>
    </xdr:from>
    <xdr:ext cx="469744" cy="259045"/>
    <xdr:sp macro="" textlink="">
      <xdr:nvSpPr>
        <xdr:cNvPr id="157" name="n_1mainValue債務償還比率">
          <a:extLst>
            <a:ext uri="{FF2B5EF4-FFF2-40B4-BE49-F238E27FC236}">
              <a16:creationId xmlns:a16="http://schemas.microsoft.com/office/drawing/2014/main" id="{52AD9ED0-9D37-4AE2-B8DF-65E0B9042614}"/>
            </a:ext>
          </a:extLst>
        </xdr:cNvPr>
        <xdr:cNvSpPr txBox="1"/>
      </xdr:nvSpPr>
      <xdr:spPr>
        <a:xfrm>
          <a:off x="13836727" y="603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96981</xdr:rowOff>
    </xdr:from>
    <xdr:ext cx="469744" cy="259045"/>
    <xdr:sp macro="" textlink="">
      <xdr:nvSpPr>
        <xdr:cNvPr id="158" name="n_2mainValue債務償還比率">
          <a:extLst>
            <a:ext uri="{FF2B5EF4-FFF2-40B4-BE49-F238E27FC236}">
              <a16:creationId xmlns:a16="http://schemas.microsoft.com/office/drawing/2014/main" id="{3B6A093D-93F3-4595-AA82-FF92ECE25741}"/>
            </a:ext>
          </a:extLst>
        </xdr:cNvPr>
        <xdr:cNvSpPr txBox="1"/>
      </xdr:nvSpPr>
      <xdr:spPr>
        <a:xfrm>
          <a:off x="13087427" y="61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135695</xdr:rowOff>
    </xdr:from>
    <xdr:ext cx="469744" cy="259045"/>
    <xdr:sp macro="" textlink="">
      <xdr:nvSpPr>
        <xdr:cNvPr id="159" name="n_3mainValue債務償還比率">
          <a:extLst>
            <a:ext uri="{FF2B5EF4-FFF2-40B4-BE49-F238E27FC236}">
              <a16:creationId xmlns:a16="http://schemas.microsoft.com/office/drawing/2014/main" id="{EAE9AB10-56E0-47FD-A829-6C203BAB6A75}"/>
            </a:ext>
          </a:extLst>
        </xdr:cNvPr>
        <xdr:cNvSpPr txBox="1"/>
      </xdr:nvSpPr>
      <xdr:spPr>
        <a:xfrm>
          <a:off x="12325427" y="587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114945</xdr:rowOff>
    </xdr:from>
    <xdr:ext cx="469744" cy="259045"/>
    <xdr:sp macro="" textlink="">
      <xdr:nvSpPr>
        <xdr:cNvPr id="160" name="n_4mainValue債務償還比率">
          <a:extLst>
            <a:ext uri="{FF2B5EF4-FFF2-40B4-BE49-F238E27FC236}">
              <a16:creationId xmlns:a16="http://schemas.microsoft.com/office/drawing/2014/main" id="{E347DAA8-6390-4149-A30E-6F917C893A7F}"/>
            </a:ext>
          </a:extLst>
        </xdr:cNvPr>
        <xdr:cNvSpPr txBox="1"/>
      </xdr:nvSpPr>
      <xdr:spPr>
        <a:xfrm>
          <a:off x="11563427" y="58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CFA7BB9-4C6A-4307-A10C-B7374E44DC8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D55D832-65AD-411F-8715-ECE3169102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A6AA47F-5F4F-4798-BE61-78F08D01261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B445D1E-D374-4045-A031-99FC3E2BA25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C64ACF5-BFBC-462F-BB4D-2838F86E4F0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56F00AA-0C1F-4EBC-93FD-95B32D6DBAC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CD2A41-CC8A-4C09-95BA-45B52E3621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BE6A33-63AE-4E67-9A06-0BA6D7A5B8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93E800-B36F-4D07-B3D3-A3CE3B0C84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8D467F-AE6F-403C-95C3-054EE18FC9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2B79F02-1FD4-410D-9BB9-C6FE7C17DAE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FD3D32-2DA9-4ABB-AB03-3B001EC6D1F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2FE3FA-9518-4935-BAD6-4766B7FB8DC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70B928-6E95-4272-B1C8-D35B51F68E7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C6E413-EF51-4797-B5F8-235A384D7CE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55C17C-5757-4C09-9DE3-B15FE06DF3C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29,557
28,961
112.37
16,975,445
16,138,955
757,058
9,235,803
17,958,188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4164B0-869C-4516-801A-EE4A236B761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6C67DB1-AB5A-4A5E-B94C-B789ECE621A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03962F-E800-420C-AB90-551E140827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4DC1A0C-EA09-4353-B99B-C58DF4B8D6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7417F5-24E9-4246-B962-5A5B4119EB2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98FA219-DFE1-4AB6-AF7A-B2FDFA5D116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FEF4146-8B51-43CF-9AC4-1E1AACF675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876193-78C3-42D9-881B-E0F51043BC8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7A663D-3634-4FAF-8B36-4086045709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0E010B-769E-4D20-9F8F-B2C66EAC12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91AE7F-37C5-48B4-80AC-E8C0E6616F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52F0C3-BF40-415F-A199-2553A84451B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F8112C-04B4-4389-9250-A61AE99CA4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8A5769-8023-4FF5-AFF6-DEE7535ACE1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3AFBD0-95C2-4958-A765-20DE2981024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4DCDC9-6620-4A07-BB9E-857E9CA963E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217A93-27F4-4F1A-99A1-1A8A0479B0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CC0BD2-1BDD-44A4-95D1-021BF91719D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58921D-5EA6-4433-9EB0-FB31967EFA2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B113637-8705-4EA9-A33F-CB6FAA25DE8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C231D22-45FD-4FAF-A8DA-099D72C0B1E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7A67CD5-6009-494D-ABD5-4E9F2C7C15C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9BE60F-7801-425D-ABB6-E5A4DF4AE20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6DEF65E-5E5B-47FF-AB07-6C5E7262011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0FB4CB-130A-491A-9385-1F8112298E4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5F354A-E5B4-40F2-B195-7C57AEFDB6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E5E36B4-8E5B-4C86-AF74-73F734C84F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1AC2084-DAF2-4A01-B12F-F750C9565FD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C940472-148F-454D-9366-10CA70E325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B832EFB-6657-443A-8976-E1A9A54E719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5F14CE4-D2B1-4AC7-AABD-A5E69CB5B1A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ED5AB49-2A69-4472-9B20-8A2D4AA4948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098AC7D-17CD-44CF-99A4-2CC57E1E20E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2ECB6B3-22A9-4F23-A651-A270A22FE93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E8C2348-9363-4E0E-B78B-FCE2B55E326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5E2EF5F-6273-4565-B4E6-982C6A961D6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223D1EB-BA8D-4A80-9772-0AB59642F3C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AD4A3E2-C37F-4DD8-A7CD-CE3F204F11D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DBD1645-32F3-4CB3-9E73-BE7FF57FF52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B2E736C-1D0F-4784-8744-2A87C544753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3ECEDA8-A1B5-40B5-9C70-42DD4C7D0CC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9EA49A0-B32C-48E1-9E3E-6C4CEEEF4AB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EDED202-B098-4348-8F7D-E2E1755C744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511FFB8-B7FA-48D5-BF60-A667837D386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5579610-0344-45D1-A2C7-650FC9540C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FCD099F0-1491-40FC-B514-DA5861445A6D}"/>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B89F2658-D54E-402C-B494-9D632BCE8C89}"/>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C0E7B83C-3E3A-4539-868B-DAB7E338BB93}"/>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B9C491D2-6A6A-4A8B-B483-44EEE131FDD1}"/>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E86D1497-2660-4DA1-AA8B-1B7AC915B201}"/>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99FA3314-EC1E-4931-A8DB-4E7112504978}"/>
            </a:ext>
          </a:extLst>
        </xdr:cNvPr>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3AEC8AE4-2A38-4A09-B3C9-0641AFC1F138}"/>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71EC8443-6D3E-4ECC-B238-AF422C732A18}"/>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9EA31873-4AE2-4F9E-8FF1-16C16AB017F5}"/>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B0F6D94C-C5C5-4A09-AF7B-4476923AC055}"/>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8DE21900-3FEC-407D-8D72-300384C76D78}"/>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53E6A87-903C-499A-B835-51C7BC264BA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26EB72C-FD38-463A-A72D-184918742EF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6E7F43-132F-4138-81DE-134C1E5685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FF71B58-6F64-4045-A781-828BF915C6F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67804B1-440D-4EFC-BCF5-2B845D3BBC0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19685</xdr:rowOff>
    </xdr:from>
    <xdr:to>
      <xdr:col>24</xdr:col>
      <xdr:colOff>114300</xdr:colOff>
      <xdr:row>38</xdr:row>
      <xdr:rowOff>121285</xdr:rowOff>
    </xdr:to>
    <xdr:sp macro="" textlink="">
      <xdr:nvSpPr>
        <xdr:cNvPr id="73" name="楕円 72">
          <a:extLst>
            <a:ext uri="{FF2B5EF4-FFF2-40B4-BE49-F238E27FC236}">
              <a16:creationId xmlns:a16="http://schemas.microsoft.com/office/drawing/2014/main" id="{13C9B1F5-9513-49B1-893A-408D23F732D4}"/>
            </a:ext>
          </a:extLst>
        </xdr:cNvPr>
        <xdr:cNvSpPr/>
      </xdr:nvSpPr>
      <xdr:spPr>
        <a:xfrm>
          <a:off x="4584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42562</xdr:rowOff>
    </xdr:from>
    <xdr:ext cx="405111" cy="259045"/>
    <xdr:sp macro="" textlink="">
      <xdr:nvSpPr>
        <xdr:cNvPr id="74" name="【道路】&#10;有形固定資産減価償却率該当値テキスト">
          <a:extLst>
            <a:ext uri="{FF2B5EF4-FFF2-40B4-BE49-F238E27FC236}">
              <a16:creationId xmlns:a16="http://schemas.microsoft.com/office/drawing/2014/main" id="{BB0114FD-AFF1-45FC-AE3F-3565BEE820F5}"/>
            </a:ext>
          </a:extLst>
        </xdr:cNvPr>
        <xdr:cNvSpPr txBox="1"/>
      </xdr:nvSpPr>
      <xdr:spPr>
        <a:xfrm>
          <a:off x="4673600" y="638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137795</xdr:rowOff>
    </xdr:from>
    <xdr:to>
      <xdr:col>20</xdr:col>
      <xdr:colOff>38100</xdr:colOff>
      <xdr:row>38</xdr:row>
      <xdr:rowOff>67945</xdr:rowOff>
    </xdr:to>
    <xdr:sp macro="" textlink="">
      <xdr:nvSpPr>
        <xdr:cNvPr id="75" name="楕円 74">
          <a:extLst>
            <a:ext uri="{FF2B5EF4-FFF2-40B4-BE49-F238E27FC236}">
              <a16:creationId xmlns:a16="http://schemas.microsoft.com/office/drawing/2014/main" id="{8A148D81-6C75-478D-A2F6-F88F5F37795B}"/>
            </a:ext>
          </a:extLst>
        </xdr:cNvPr>
        <xdr:cNvSpPr/>
      </xdr:nvSpPr>
      <xdr:spPr>
        <a:xfrm>
          <a:off x="3746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17145</xdr:rowOff>
    </xdr:from>
    <xdr:to>
      <xdr:col>24</xdr:col>
      <xdr:colOff>63500</xdr:colOff>
      <xdr:row>38</xdr:row>
      <xdr:rowOff>70485</xdr:rowOff>
    </xdr:to>
    <xdr:cxnSp macro="">
      <xdr:nvCxnSpPr>
        <xdr:cNvPr id="76" name="直線コネクタ 75">
          <a:extLst>
            <a:ext uri="{FF2B5EF4-FFF2-40B4-BE49-F238E27FC236}">
              <a16:creationId xmlns:a16="http://schemas.microsoft.com/office/drawing/2014/main" id="{A67A1A0A-4E23-43B9-8E25-34C01EF9B9EC}"/>
            </a:ext>
          </a:extLst>
        </xdr:cNvPr>
        <xdr:cNvCxnSpPr/>
      </xdr:nvCxnSpPr>
      <xdr:spPr>
        <a:xfrm>
          <a:off x="3797300" y="653224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7" name="楕円 76">
          <a:extLst>
            <a:ext uri="{FF2B5EF4-FFF2-40B4-BE49-F238E27FC236}">
              <a16:creationId xmlns:a16="http://schemas.microsoft.com/office/drawing/2014/main" id="{B8765423-81AB-47DE-A153-37F2BC232AF1}"/>
            </a:ext>
          </a:extLst>
        </xdr:cNvPr>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38</xdr:row>
      <xdr:rowOff>17145</xdr:rowOff>
    </xdr:to>
    <xdr:cxnSp macro="">
      <xdr:nvCxnSpPr>
        <xdr:cNvPr id="78" name="直線コネクタ 77">
          <a:extLst>
            <a:ext uri="{FF2B5EF4-FFF2-40B4-BE49-F238E27FC236}">
              <a16:creationId xmlns:a16="http://schemas.microsoft.com/office/drawing/2014/main" id="{3323ED4B-020B-44B7-8752-43C7029248E8}"/>
            </a:ext>
          </a:extLst>
        </xdr:cNvPr>
        <xdr:cNvCxnSpPr/>
      </xdr:nvCxnSpPr>
      <xdr:spPr>
        <a:xfrm>
          <a:off x="2908300" y="6494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9" name="楕円 78">
          <a:extLst>
            <a:ext uri="{FF2B5EF4-FFF2-40B4-BE49-F238E27FC236}">
              <a16:creationId xmlns:a16="http://schemas.microsoft.com/office/drawing/2014/main" id="{071B82E9-83B5-4215-8814-9B8CCE54329B}"/>
            </a:ext>
          </a:extLst>
        </xdr:cNvPr>
        <xdr:cNvSpPr/>
      </xdr:nvSpPr>
      <xdr:spPr>
        <a:xfrm>
          <a:off x="196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118110</xdr:rowOff>
    </xdr:from>
    <xdr:to>
      <xdr:col>15</xdr:col>
      <xdr:colOff>50800</xdr:colOff>
      <xdr:row>37</xdr:row>
      <xdr:rowOff>150495</xdr:rowOff>
    </xdr:to>
    <xdr:cxnSp macro="">
      <xdr:nvCxnSpPr>
        <xdr:cNvPr id="80" name="直線コネクタ 79">
          <a:extLst>
            <a:ext uri="{FF2B5EF4-FFF2-40B4-BE49-F238E27FC236}">
              <a16:creationId xmlns:a16="http://schemas.microsoft.com/office/drawing/2014/main" id="{C9597CA5-4EEF-400C-A5C5-626E1DF9F2A8}"/>
            </a:ext>
          </a:extLst>
        </xdr:cNvPr>
        <xdr:cNvCxnSpPr/>
      </xdr:nvCxnSpPr>
      <xdr:spPr>
        <a:xfrm>
          <a:off x="2019300" y="64617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69215</xdr:rowOff>
    </xdr:from>
    <xdr:to>
      <xdr:col>6</xdr:col>
      <xdr:colOff>38100</xdr:colOff>
      <xdr:row>37</xdr:row>
      <xdr:rowOff>170815</xdr:rowOff>
    </xdr:to>
    <xdr:sp macro="" textlink="">
      <xdr:nvSpPr>
        <xdr:cNvPr id="81" name="楕円 80">
          <a:extLst>
            <a:ext uri="{FF2B5EF4-FFF2-40B4-BE49-F238E27FC236}">
              <a16:creationId xmlns:a16="http://schemas.microsoft.com/office/drawing/2014/main" id="{AA726D43-EF90-490C-A912-9A82900EB5BD}"/>
            </a:ext>
          </a:extLst>
        </xdr:cNvPr>
        <xdr:cNvSpPr/>
      </xdr:nvSpPr>
      <xdr:spPr>
        <a:xfrm>
          <a:off x="1079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118110</xdr:rowOff>
    </xdr:from>
    <xdr:to>
      <xdr:col>10</xdr:col>
      <xdr:colOff>114300</xdr:colOff>
      <xdr:row>37</xdr:row>
      <xdr:rowOff>120015</xdr:rowOff>
    </xdr:to>
    <xdr:cxnSp macro="">
      <xdr:nvCxnSpPr>
        <xdr:cNvPr id="82" name="直線コネクタ 81">
          <a:extLst>
            <a:ext uri="{FF2B5EF4-FFF2-40B4-BE49-F238E27FC236}">
              <a16:creationId xmlns:a16="http://schemas.microsoft.com/office/drawing/2014/main" id="{3E3658FE-5870-49E2-AB0D-07F7A960A390}"/>
            </a:ext>
          </a:extLst>
        </xdr:cNvPr>
        <xdr:cNvCxnSpPr/>
      </xdr:nvCxnSpPr>
      <xdr:spPr>
        <a:xfrm flipV="1">
          <a:off x="1130300" y="64617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62877360-DDAF-43C9-A598-0BF5DD1D217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B3DDD475-100D-4CFE-9954-C61F15A407D3}"/>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3F9C444B-6124-4E76-B59B-5FA1152197C0}"/>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EC1DD44D-AFD5-4755-AA00-788BE72177F0}"/>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84472</xdr:rowOff>
    </xdr:from>
    <xdr:ext cx="405111" cy="259045"/>
    <xdr:sp macro="" textlink="">
      <xdr:nvSpPr>
        <xdr:cNvPr id="87" name="n_1mainValue【道路】&#10;有形固定資産減価償却率">
          <a:extLst>
            <a:ext uri="{FF2B5EF4-FFF2-40B4-BE49-F238E27FC236}">
              <a16:creationId xmlns:a16="http://schemas.microsoft.com/office/drawing/2014/main" id="{CA3203B9-3D5E-45C4-9C47-A69C96358266}"/>
            </a:ext>
          </a:extLst>
        </xdr:cNvPr>
        <xdr:cNvSpPr txBox="1"/>
      </xdr:nvSpPr>
      <xdr:spPr>
        <a:xfrm>
          <a:off x="3582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46372</xdr:rowOff>
    </xdr:from>
    <xdr:ext cx="405111" cy="259045"/>
    <xdr:sp macro="" textlink="">
      <xdr:nvSpPr>
        <xdr:cNvPr id="88" name="n_2mainValue【道路】&#10;有形固定資産減価償却率">
          <a:extLst>
            <a:ext uri="{FF2B5EF4-FFF2-40B4-BE49-F238E27FC236}">
              <a16:creationId xmlns:a16="http://schemas.microsoft.com/office/drawing/2014/main" id="{0B7D0495-E8CC-4B10-AFCD-6EF7EF4B5347}"/>
            </a:ext>
          </a:extLst>
        </xdr:cNvPr>
        <xdr:cNvSpPr txBox="1"/>
      </xdr:nvSpPr>
      <xdr:spPr>
        <a:xfrm>
          <a:off x="2705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9" name="n_3mainValue【道路】&#10;有形固定資産減価償却率">
          <a:extLst>
            <a:ext uri="{FF2B5EF4-FFF2-40B4-BE49-F238E27FC236}">
              <a16:creationId xmlns:a16="http://schemas.microsoft.com/office/drawing/2014/main" id="{CEA1DA12-DBAE-4251-A26F-031354E57157}"/>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15892</xdr:rowOff>
    </xdr:from>
    <xdr:ext cx="405111" cy="259045"/>
    <xdr:sp macro="" textlink="">
      <xdr:nvSpPr>
        <xdr:cNvPr id="90" name="n_4mainValue【道路】&#10;有形固定資産減価償却率">
          <a:extLst>
            <a:ext uri="{FF2B5EF4-FFF2-40B4-BE49-F238E27FC236}">
              <a16:creationId xmlns:a16="http://schemas.microsoft.com/office/drawing/2014/main" id="{7BABAC9B-2477-4A6E-A8BA-8924A25BC1F0}"/>
            </a:ext>
          </a:extLst>
        </xdr:cNvPr>
        <xdr:cNvSpPr txBox="1"/>
      </xdr:nvSpPr>
      <xdr:spPr>
        <a:xfrm>
          <a:off x="927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D8A23B5-2468-451F-9160-1EEE8AF1F05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6D2F8C9-68D8-44E4-87DD-7DFE7446A39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81BDCDA-8CCC-48EF-813A-F9477AF5FD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767FC65-F59D-4BBE-A31A-9A824E89B04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938137F-7BC6-4308-BF37-854163EC4FE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73F51E5-4E18-4888-9B56-A5DE4C59082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39DC168-3CF0-4853-80C8-3DC33E6DED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98F5ECB-0BBB-49B3-A86D-2E43712511E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DAD99A6-BFDD-41F2-BF66-117DE41567F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1D53146-9537-46BC-94C9-7E7A8B4365B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21D4249F-8C11-46CE-957E-3F84FA87F65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92863625-64D1-4588-831B-2041559E4BD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12CDE934-F9C2-4747-8262-38BF3D68CEA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84C074D6-5AF9-46ED-B4F5-6449796EB4C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91546FF4-86D9-4A95-802A-BE9BB168811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97544589-FF68-48B9-ABF2-6261F104C3D4}"/>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4C9DDDDB-E046-499C-A579-871E770F52B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A1E9DF2A-C5D1-4750-9405-CFF9F141625B}"/>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FFFCD85-A569-48AC-9EDD-0F25E2473CE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DDA3260-22B5-4097-AA08-3C8415A3FB3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F99809C-FFB9-4060-961D-FC9A0B684B7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5BC2EDC2-8795-4D55-971D-60983F6DF764}"/>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ADBE07BC-115D-47FC-90C9-A397F5156432}"/>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CD1286BA-E5A6-49D5-B185-3BADB5761F0F}"/>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07E17F1C-6DC5-4CFE-A228-1C0D4D8388E9}"/>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31C8C28D-4777-4BA1-8224-6F13D5B231A5}"/>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7FE62AF1-3C71-46F6-BCFA-055508B1D0D1}"/>
            </a:ext>
          </a:extLst>
        </xdr:cNvPr>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3A91E119-F21E-4160-939F-B33EC0B33BDE}"/>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5C677039-4F2B-46D1-B810-CCDEB9F0EA91}"/>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79D89A02-667A-4228-8D0D-75F1153C5AEC}"/>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9222D154-8BD5-4510-83ED-D817E51C92AF}"/>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0A33B501-CFCF-4406-B372-8D6D76021CDB}"/>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171C9EC-C669-4BCE-BB86-BAB3F4D400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891020D-490E-47F2-BD51-968576EB10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1A247CE-BA43-48E3-9FAF-139B302A14F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FD8C998-19DB-4936-B844-6D1B5F1F455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FC90478-BE75-4B86-B4BB-176FBE0327D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52146</xdr:rowOff>
    </xdr:from>
    <xdr:to>
      <xdr:col>55</xdr:col>
      <xdr:colOff>50800</xdr:colOff>
      <xdr:row>40</xdr:row>
      <xdr:rowOff>153746</xdr:rowOff>
    </xdr:to>
    <xdr:sp macro="" textlink="">
      <xdr:nvSpPr>
        <xdr:cNvPr id="128" name="楕円 127">
          <a:extLst>
            <a:ext uri="{FF2B5EF4-FFF2-40B4-BE49-F238E27FC236}">
              <a16:creationId xmlns:a16="http://schemas.microsoft.com/office/drawing/2014/main" id="{535C151D-900F-40E1-8217-C023B36D711C}"/>
            </a:ext>
          </a:extLst>
        </xdr:cNvPr>
        <xdr:cNvSpPr/>
      </xdr:nvSpPr>
      <xdr:spPr>
        <a:xfrm>
          <a:off x="10426700" y="69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30573</xdr:rowOff>
    </xdr:from>
    <xdr:ext cx="534377" cy="259045"/>
    <xdr:sp macro="" textlink="">
      <xdr:nvSpPr>
        <xdr:cNvPr id="129" name="【道路】&#10;一人当たり延長該当値テキスト">
          <a:extLst>
            <a:ext uri="{FF2B5EF4-FFF2-40B4-BE49-F238E27FC236}">
              <a16:creationId xmlns:a16="http://schemas.microsoft.com/office/drawing/2014/main" id="{9F1D9978-B2AF-4B54-9126-AF103170D4CF}"/>
            </a:ext>
          </a:extLst>
        </xdr:cNvPr>
        <xdr:cNvSpPr txBox="1"/>
      </xdr:nvSpPr>
      <xdr:spPr>
        <a:xfrm>
          <a:off x="10515600" y="68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49412</xdr:rowOff>
    </xdr:from>
    <xdr:to>
      <xdr:col>50</xdr:col>
      <xdr:colOff>165100</xdr:colOff>
      <xdr:row>40</xdr:row>
      <xdr:rowOff>151012</xdr:rowOff>
    </xdr:to>
    <xdr:sp macro="" textlink="">
      <xdr:nvSpPr>
        <xdr:cNvPr id="130" name="楕円 129">
          <a:extLst>
            <a:ext uri="{FF2B5EF4-FFF2-40B4-BE49-F238E27FC236}">
              <a16:creationId xmlns:a16="http://schemas.microsoft.com/office/drawing/2014/main" id="{29919267-738F-4A8E-BB22-EDEA011C43B6}"/>
            </a:ext>
          </a:extLst>
        </xdr:cNvPr>
        <xdr:cNvSpPr/>
      </xdr:nvSpPr>
      <xdr:spPr>
        <a:xfrm>
          <a:off x="9588500" y="69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100212</xdr:rowOff>
    </xdr:from>
    <xdr:to>
      <xdr:col>55</xdr:col>
      <xdr:colOff>0</xdr:colOff>
      <xdr:row>40</xdr:row>
      <xdr:rowOff>102946</xdr:rowOff>
    </xdr:to>
    <xdr:cxnSp macro="">
      <xdr:nvCxnSpPr>
        <xdr:cNvPr id="131" name="直線コネクタ 130">
          <a:extLst>
            <a:ext uri="{FF2B5EF4-FFF2-40B4-BE49-F238E27FC236}">
              <a16:creationId xmlns:a16="http://schemas.microsoft.com/office/drawing/2014/main" id="{42288086-1E13-4019-96AA-E597F10CC074}"/>
            </a:ext>
          </a:extLst>
        </xdr:cNvPr>
        <xdr:cNvCxnSpPr/>
      </xdr:nvCxnSpPr>
      <xdr:spPr>
        <a:xfrm>
          <a:off x="9639300" y="6958212"/>
          <a:ext cx="8382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50574</xdr:rowOff>
    </xdr:from>
    <xdr:to>
      <xdr:col>46</xdr:col>
      <xdr:colOff>38100</xdr:colOff>
      <xdr:row>40</xdr:row>
      <xdr:rowOff>152174</xdr:rowOff>
    </xdr:to>
    <xdr:sp macro="" textlink="">
      <xdr:nvSpPr>
        <xdr:cNvPr id="132" name="楕円 131">
          <a:extLst>
            <a:ext uri="{FF2B5EF4-FFF2-40B4-BE49-F238E27FC236}">
              <a16:creationId xmlns:a16="http://schemas.microsoft.com/office/drawing/2014/main" id="{5E069A64-3E88-4343-96AE-994C866BDAA7}"/>
            </a:ext>
          </a:extLst>
        </xdr:cNvPr>
        <xdr:cNvSpPr/>
      </xdr:nvSpPr>
      <xdr:spPr>
        <a:xfrm>
          <a:off x="8699500" y="69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100212</xdr:rowOff>
    </xdr:from>
    <xdr:to>
      <xdr:col>50</xdr:col>
      <xdr:colOff>114300</xdr:colOff>
      <xdr:row>40</xdr:row>
      <xdr:rowOff>101374</xdr:rowOff>
    </xdr:to>
    <xdr:cxnSp macro="">
      <xdr:nvCxnSpPr>
        <xdr:cNvPr id="133" name="直線コネクタ 132">
          <a:extLst>
            <a:ext uri="{FF2B5EF4-FFF2-40B4-BE49-F238E27FC236}">
              <a16:creationId xmlns:a16="http://schemas.microsoft.com/office/drawing/2014/main" id="{04F21A4E-E10A-441A-A808-2CD53F68BE48}"/>
            </a:ext>
          </a:extLst>
        </xdr:cNvPr>
        <xdr:cNvCxnSpPr/>
      </xdr:nvCxnSpPr>
      <xdr:spPr>
        <a:xfrm flipV="1">
          <a:off x="8750300" y="6958212"/>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51424</xdr:rowOff>
    </xdr:from>
    <xdr:to>
      <xdr:col>41</xdr:col>
      <xdr:colOff>101600</xdr:colOff>
      <xdr:row>40</xdr:row>
      <xdr:rowOff>153024</xdr:rowOff>
    </xdr:to>
    <xdr:sp macro="" textlink="">
      <xdr:nvSpPr>
        <xdr:cNvPr id="134" name="楕円 133">
          <a:extLst>
            <a:ext uri="{FF2B5EF4-FFF2-40B4-BE49-F238E27FC236}">
              <a16:creationId xmlns:a16="http://schemas.microsoft.com/office/drawing/2014/main" id="{595C0B58-426D-415C-AF1E-EE3E79508DAB}"/>
            </a:ext>
          </a:extLst>
        </xdr:cNvPr>
        <xdr:cNvSpPr/>
      </xdr:nvSpPr>
      <xdr:spPr>
        <a:xfrm>
          <a:off x="7810500" y="690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101374</xdr:rowOff>
    </xdr:from>
    <xdr:to>
      <xdr:col>45</xdr:col>
      <xdr:colOff>177800</xdr:colOff>
      <xdr:row>40</xdr:row>
      <xdr:rowOff>102224</xdr:rowOff>
    </xdr:to>
    <xdr:cxnSp macro="">
      <xdr:nvCxnSpPr>
        <xdr:cNvPr id="135" name="直線コネクタ 134">
          <a:extLst>
            <a:ext uri="{FF2B5EF4-FFF2-40B4-BE49-F238E27FC236}">
              <a16:creationId xmlns:a16="http://schemas.microsoft.com/office/drawing/2014/main" id="{7694F487-D174-4461-8BE5-155725251E86}"/>
            </a:ext>
          </a:extLst>
        </xdr:cNvPr>
        <xdr:cNvCxnSpPr/>
      </xdr:nvCxnSpPr>
      <xdr:spPr>
        <a:xfrm flipV="1">
          <a:off x="7861300" y="6959374"/>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52622</xdr:rowOff>
    </xdr:from>
    <xdr:to>
      <xdr:col>36</xdr:col>
      <xdr:colOff>165100</xdr:colOff>
      <xdr:row>40</xdr:row>
      <xdr:rowOff>154222</xdr:rowOff>
    </xdr:to>
    <xdr:sp macro="" textlink="">
      <xdr:nvSpPr>
        <xdr:cNvPr id="136" name="楕円 135">
          <a:extLst>
            <a:ext uri="{FF2B5EF4-FFF2-40B4-BE49-F238E27FC236}">
              <a16:creationId xmlns:a16="http://schemas.microsoft.com/office/drawing/2014/main" id="{E9A3764C-36CB-4655-9EEE-0CEC7F52926A}"/>
            </a:ext>
          </a:extLst>
        </xdr:cNvPr>
        <xdr:cNvSpPr/>
      </xdr:nvSpPr>
      <xdr:spPr>
        <a:xfrm>
          <a:off x="6921500" y="69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102224</xdr:rowOff>
    </xdr:from>
    <xdr:to>
      <xdr:col>41</xdr:col>
      <xdr:colOff>50800</xdr:colOff>
      <xdr:row>40</xdr:row>
      <xdr:rowOff>103422</xdr:rowOff>
    </xdr:to>
    <xdr:cxnSp macro="">
      <xdr:nvCxnSpPr>
        <xdr:cNvPr id="137" name="直線コネクタ 136">
          <a:extLst>
            <a:ext uri="{FF2B5EF4-FFF2-40B4-BE49-F238E27FC236}">
              <a16:creationId xmlns:a16="http://schemas.microsoft.com/office/drawing/2014/main" id="{6A1ECF8B-01B3-4C7B-8AC8-228198022EB3}"/>
            </a:ext>
          </a:extLst>
        </xdr:cNvPr>
        <xdr:cNvCxnSpPr/>
      </xdr:nvCxnSpPr>
      <xdr:spPr>
        <a:xfrm flipV="1">
          <a:off x="6972300" y="6960224"/>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13777F57-C0B3-4B69-810B-986B54D39765}"/>
            </a:ext>
          </a:extLst>
        </xdr:cNvPr>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4CE03E52-6ECA-4F6E-85AD-98D0DE59CF02}"/>
            </a:ext>
          </a:extLst>
        </xdr:cNvPr>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412F23D4-F861-4351-A06A-CF1DF1190553}"/>
            </a:ext>
          </a:extLst>
        </xdr:cNvPr>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C78840C9-FA06-467D-803D-E2EEDDB9AC92}"/>
            </a:ext>
          </a:extLst>
        </xdr:cNvPr>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142139</xdr:rowOff>
    </xdr:from>
    <xdr:ext cx="534377" cy="259045"/>
    <xdr:sp macro="" textlink="">
      <xdr:nvSpPr>
        <xdr:cNvPr id="142" name="n_1mainValue【道路】&#10;一人当たり延長">
          <a:extLst>
            <a:ext uri="{FF2B5EF4-FFF2-40B4-BE49-F238E27FC236}">
              <a16:creationId xmlns:a16="http://schemas.microsoft.com/office/drawing/2014/main" id="{8C013930-594C-4222-B998-7CA90E2C3638}"/>
            </a:ext>
          </a:extLst>
        </xdr:cNvPr>
        <xdr:cNvSpPr txBox="1"/>
      </xdr:nvSpPr>
      <xdr:spPr>
        <a:xfrm>
          <a:off x="9359411" y="70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143301</xdr:rowOff>
    </xdr:from>
    <xdr:ext cx="534377" cy="259045"/>
    <xdr:sp macro="" textlink="">
      <xdr:nvSpPr>
        <xdr:cNvPr id="143" name="n_2mainValue【道路】&#10;一人当たり延長">
          <a:extLst>
            <a:ext uri="{FF2B5EF4-FFF2-40B4-BE49-F238E27FC236}">
              <a16:creationId xmlns:a16="http://schemas.microsoft.com/office/drawing/2014/main" id="{28C83D2D-35A3-41C1-8867-A9ACA286D77C}"/>
            </a:ext>
          </a:extLst>
        </xdr:cNvPr>
        <xdr:cNvSpPr txBox="1"/>
      </xdr:nvSpPr>
      <xdr:spPr>
        <a:xfrm>
          <a:off x="8483111" y="700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144151</xdr:rowOff>
    </xdr:from>
    <xdr:ext cx="534377" cy="259045"/>
    <xdr:sp macro="" textlink="">
      <xdr:nvSpPr>
        <xdr:cNvPr id="144" name="n_3mainValue【道路】&#10;一人当たり延長">
          <a:extLst>
            <a:ext uri="{FF2B5EF4-FFF2-40B4-BE49-F238E27FC236}">
              <a16:creationId xmlns:a16="http://schemas.microsoft.com/office/drawing/2014/main" id="{D0C7BADB-A69A-4729-BE14-CFFE22718F87}"/>
            </a:ext>
          </a:extLst>
        </xdr:cNvPr>
        <xdr:cNvSpPr txBox="1"/>
      </xdr:nvSpPr>
      <xdr:spPr>
        <a:xfrm>
          <a:off x="7594111" y="70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145349</xdr:rowOff>
    </xdr:from>
    <xdr:ext cx="534377" cy="259045"/>
    <xdr:sp macro="" textlink="">
      <xdr:nvSpPr>
        <xdr:cNvPr id="145" name="n_4mainValue【道路】&#10;一人当たり延長">
          <a:extLst>
            <a:ext uri="{FF2B5EF4-FFF2-40B4-BE49-F238E27FC236}">
              <a16:creationId xmlns:a16="http://schemas.microsoft.com/office/drawing/2014/main" id="{EFBBA6FE-C74F-4EFA-8285-7276047AD603}"/>
            </a:ext>
          </a:extLst>
        </xdr:cNvPr>
        <xdr:cNvSpPr txBox="1"/>
      </xdr:nvSpPr>
      <xdr:spPr>
        <a:xfrm>
          <a:off x="6705111" y="700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34C040F-BFF1-422A-9169-DFA76256C78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73F8E43-F72A-467C-81A9-22FCB92D57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56097E7-CECE-475A-B7F4-1674675CFDC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E4ED0BC-2779-4F75-BA9C-8E49F63FF5B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BA02D9C-0FEF-41FB-88D7-20E7EDE778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62BC824-FF28-45DD-A73B-E1450AD7C1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8412B7C-0F56-470A-8E71-0F469D64828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6DB20C1-6FF6-4629-8562-03FF3AEF37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A293B23-1EFF-4344-BB15-49AC04AA35C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7C1CC5D-5CC2-4049-9C9E-9BFF8AA000B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36021D3-BB60-4A0E-8DB4-4302DC4085B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B6197B6-253C-485F-949A-AC6C0F6B859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B9EC662-B167-45F1-B11D-94DAFEEC38A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038E743-1549-4D83-A16B-30717CFEC5F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7B89AE3-4742-4CDA-890C-A5679C1CECC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9C76AC53-E53D-477A-B8D3-0D2B364B3E6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5B24A67-5D0C-41AA-A2AC-81249B34C76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B102253-6AB2-4801-966B-2C9A4B0E6C6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F979A31-F713-4A8F-BBCB-997B8080327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90A32F2-AB06-459F-84C3-B169ED8B3A2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6D83607-B399-44E5-9CF0-425C378EC9A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2F0FA3C-39CD-40B6-AF41-7C057D016F6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FAD3843E-7990-4E1A-A625-78C91CFC2F4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9A29C1F-8641-4C31-99FF-9395C97CFE7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882315F2-8E18-43AD-8342-DC98B45F98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55566076-B7AD-46FC-A181-65FF0ADBF40F}"/>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049A445-4CB4-4CCF-A280-5C7810FAA001}"/>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2E84B84A-E88C-4DA1-B50C-76EC1D0F9252}"/>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12159DA-875D-40DE-9EDF-FF463FC57CDB}"/>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CC20A187-B474-4F35-9225-FD935B3BA49C}"/>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A091995-91D4-4DC1-8DBA-824878C29549}"/>
            </a:ext>
          </a:extLst>
        </xdr:cNvPr>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DDD8B1D6-DF49-4FE9-8C8F-8F20EC8423AD}"/>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83609D51-D5D1-42FE-8712-7AE255BCB0C6}"/>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16BFB697-EC50-4BC5-81E1-97C4D6A2817B}"/>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B2BA9EDA-531E-4BE1-AC93-A24039FBA7F2}"/>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59607628-4953-4A47-A810-83949FC5B841}"/>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8D9BB92-6D86-4E5F-A946-D1103162F0C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EDABBDF-435E-4B4E-AA94-FB49FF5450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C5D6006-1F39-4D5D-ACF8-A95B8000D7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E62F324-08B9-4CBF-8585-45F644422DB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794094C-1050-4D2E-9BEA-92E8EFDB6CB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136978</xdr:rowOff>
    </xdr:from>
    <xdr:to>
      <xdr:col>24</xdr:col>
      <xdr:colOff>114300</xdr:colOff>
      <xdr:row>60</xdr:row>
      <xdr:rowOff>67128</xdr:rowOff>
    </xdr:to>
    <xdr:sp macro="" textlink="">
      <xdr:nvSpPr>
        <xdr:cNvPr id="187" name="楕円 186">
          <a:extLst>
            <a:ext uri="{FF2B5EF4-FFF2-40B4-BE49-F238E27FC236}">
              <a16:creationId xmlns:a16="http://schemas.microsoft.com/office/drawing/2014/main" id="{B8ABD04D-4431-4EFE-B429-B131775B5C4F}"/>
            </a:ext>
          </a:extLst>
        </xdr:cNvPr>
        <xdr:cNvSpPr/>
      </xdr:nvSpPr>
      <xdr:spPr>
        <a:xfrm>
          <a:off x="4584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159855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AA0393D-5716-4F1F-A7D7-BCAC679BB2BE}"/>
            </a:ext>
          </a:extLst>
        </xdr:cNvPr>
        <xdr:cNvSpPr txBox="1"/>
      </xdr:nvSpPr>
      <xdr:spPr>
        <a:xfrm>
          <a:off x="4673600" y="10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32476</xdr:rowOff>
    </xdr:from>
    <xdr:to>
      <xdr:col>20</xdr:col>
      <xdr:colOff>38100</xdr:colOff>
      <xdr:row>59</xdr:row>
      <xdr:rowOff>134076</xdr:rowOff>
    </xdr:to>
    <xdr:sp macro="" textlink="">
      <xdr:nvSpPr>
        <xdr:cNvPr id="189" name="楕円 188">
          <a:extLst>
            <a:ext uri="{FF2B5EF4-FFF2-40B4-BE49-F238E27FC236}">
              <a16:creationId xmlns:a16="http://schemas.microsoft.com/office/drawing/2014/main" id="{E4E7F182-E3C7-492B-9C97-1D960214289B}"/>
            </a:ext>
          </a:extLst>
        </xdr:cNvPr>
        <xdr:cNvSpPr/>
      </xdr:nvSpPr>
      <xdr:spPr>
        <a:xfrm>
          <a:off x="3746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83276</xdr:rowOff>
    </xdr:from>
    <xdr:to>
      <xdr:col>24</xdr:col>
      <xdr:colOff>63500</xdr:colOff>
      <xdr:row>60</xdr:row>
      <xdr:rowOff>16328</xdr:rowOff>
    </xdr:to>
    <xdr:cxnSp macro="">
      <xdr:nvCxnSpPr>
        <xdr:cNvPr id="190" name="直線コネクタ 189">
          <a:extLst>
            <a:ext uri="{FF2B5EF4-FFF2-40B4-BE49-F238E27FC236}">
              <a16:creationId xmlns:a16="http://schemas.microsoft.com/office/drawing/2014/main" id="{84877443-24E3-454C-9E5B-D27647F6EB3B}"/>
            </a:ext>
          </a:extLst>
        </xdr:cNvPr>
        <xdr:cNvCxnSpPr/>
      </xdr:nvCxnSpPr>
      <xdr:spPr>
        <a:xfrm>
          <a:off x="3797300" y="10198826"/>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3084</xdr:rowOff>
    </xdr:from>
    <xdr:to>
      <xdr:col>15</xdr:col>
      <xdr:colOff>101600</xdr:colOff>
      <xdr:row>59</xdr:row>
      <xdr:rowOff>104684</xdr:rowOff>
    </xdr:to>
    <xdr:sp macro="" textlink="">
      <xdr:nvSpPr>
        <xdr:cNvPr id="191" name="楕円 190">
          <a:extLst>
            <a:ext uri="{FF2B5EF4-FFF2-40B4-BE49-F238E27FC236}">
              <a16:creationId xmlns:a16="http://schemas.microsoft.com/office/drawing/2014/main" id="{E84C3028-5DB8-4A3C-8367-B4E19E1C4258}"/>
            </a:ext>
          </a:extLst>
        </xdr:cNvPr>
        <xdr:cNvSpPr/>
      </xdr:nvSpPr>
      <xdr:spPr>
        <a:xfrm>
          <a:off x="2857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53884</xdr:rowOff>
    </xdr:from>
    <xdr:to>
      <xdr:col>19</xdr:col>
      <xdr:colOff>177800</xdr:colOff>
      <xdr:row>59</xdr:row>
      <xdr:rowOff>83276</xdr:rowOff>
    </xdr:to>
    <xdr:cxnSp macro="">
      <xdr:nvCxnSpPr>
        <xdr:cNvPr id="192" name="直線コネクタ 191">
          <a:extLst>
            <a:ext uri="{FF2B5EF4-FFF2-40B4-BE49-F238E27FC236}">
              <a16:creationId xmlns:a16="http://schemas.microsoft.com/office/drawing/2014/main" id="{0EA5D6D4-276F-4B00-871C-28237E66711F}"/>
            </a:ext>
          </a:extLst>
        </xdr:cNvPr>
        <xdr:cNvCxnSpPr/>
      </xdr:nvCxnSpPr>
      <xdr:spPr>
        <a:xfrm>
          <a:off x="2908300" y="101694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73297</xdr:rowOff>
    </xdr:from>
    <xdr:to>
      <xdr:col>10</xdr:col>
      <xdr:colOff>165100</xdr:colOff>
      <xdr:row>60</xdr:row>
      <xdr:rowOff>3447</xdr:rowOff>
    </xdr:to>
    <xdr:sp macro="" textlink="">
      <xdr:nvSpPr>
        <xdr:cNvPr id="193" name="楕円 192">
          <a:extLst>
            <a:ext uri="{FF2B5EF4-FFF2-40B4-BE49-F238E27FC236}">
              <a16:creationId xmlns:a16="http://schemas.microsoft.com/office/drawing/2014/main" id="{91BC91D8-5E10-4C2A-B470-4B01E53990B5}"/>
            </a:ext>
          </a:extLst>
        </xdr:cNvPr>
        <xdr:cNvSpPr/>
      </xdr:nvSpPr>
      <xdr:spPr>
        <a:xfrm>
          <a:off x="1968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53884</xdr:rowOff>
    </xdr:from>
    <xdr:to>
      <xdr:col>15</xdr:col>
      <xdr:colOff>50800</xdr:colOff>
      <xdr:row>59</xdr:row>
      <xdr:rowOff>124097</xdr:rowOff>
    </xdr:to>
    <xdr:cxnSp macro="">
      <xdr:nvCxnSpPr>
        <xdr:cNvPr id="194" name="直線コネクタ 193">
          <a:extLst>
            <a:ext uri="{FF2B5EF4-FFF2-40B4-BE49-F238E27FC236}">
              <a16:creationId xmlns:a16="http://schemas.microsoft.com/office/drawing/2014/main" id="{6F4D7ACB-BDAB-46CB-8A92-E9795DF28374}"/>
            </a:ext>
          </a:extLst>
        </xdr:cNvPr>
        <xdr:cNvCxnSpPr/>
      </xdr:nvCxnSpPr>
      <xdr:spPr>
        <a:xfrm flipV="1">
          <a:off x="2019300" y="1016943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74930</xdr:rowOff>
    </xdr:from>
    <xdr:to>
      <xdr:col>6</xdr:col>
      <xdr:colOff>38100</xdr:colOff>
      <xdr:row>60</xdr:row>
      <xdr:rowOff>5080</xdr:rowOff>
    </xdr:to>
    <xdr:sp macro="" textlink="">
      <xdr:nvSpPr>
        <xdr:cNvPr id="195" name="楕円 194">
          <a:extLst>
            <a:ext uri="{FF2B5EF4-FFF2-40B4-BE49-F238E27FC236}">
              <a16:creationId xmlns:a16="http://schemas.microsoft.com/office/drawing/2014/main" id="{15129031-2E6D-4CE2-8CD0-4800967A3359}"/>
            </a:ext>
          </a:extLst>
        </xdr:cNvPr>
        <xdr:cNvSpPr/>
      </xdr:nvSpPr>
      <xdr:spPr>
        <a:xfrm>
          <a:off x="1079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124097</xdr:rowOff>
    </xdr:from>
    <xdr:to>
      <xdr:col>10</xdr:col>
      <xdr:colOff>114300</xdr:colOff>
      <xdr:row>59</xdr:row>
      <xdr:rowOff>125730</xdr:rowOff>
    </xdr:to>
    <xdr:cxnSp macro="">
      <xdr:nvCxnSpPr>
        <xdr:cNvPr id="196" name="直線コネクタ 195">
          <a:extLst>
            <a:ext uri="{FF2B5EF4-FFF2-40B4-BE49-F238E27FC236}">
              <a16:creationId xmlns:a16="http://schemas.microsoft.com/office/drawing/2014/main" id="{33605B36-5CE9-4B69-B646-7FC7A57C5C26}"/>
            </a:ext>
          </a:extLst>
        </xdr:cNvPr>
        <xdr:cNvCxnSpPr/>
      </xdr:nvCxnSpPr>
      <xdr:spPr>
        <a:xfrm flipV="1">
          <a:off x="1130300" y="102396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5C69B4E-22F0-48F5-A050-C4209429B40A}"/>
            </a:ext>
          </a:extLst>
        </xdr:cNvPr>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47F6C26-1538-4E09-8DD8-7A3DCFAAA86F}"/>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45320C6D-7D23-4C45-AC6A-C53439774878}"/>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F570077F-2FA0-4FAB-8F38-4398B8A1D5D6}"/>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150603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5E67F76-8D04-4A01-B30F-0750A8284E1F}"/>
            </a:ext>
          </a:extLst>
        </xdr:cNvPr>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AAFF107-FD13-44CE-86A6-97B6CF38B396}"/>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19974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E71C24FF-8081-4358-8B9C-42101BE2F1D2}"/>
            </a:ext>
          </a:extLst>
        </xdr:cNvPr>
        <xdr:cNvSpPr txBox="1"/>
      </xdr:nvSpPr>
      <xdr:spPr>
        <a:xfrm>
          <a:off x="1816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9D9B800-7968-46B1-92F1-FBC8C655C9F1}"/>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41C62A9-7B24-48AE-9BF0-A7EDA7F2F9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F64EBE5-DC78-426C-A7FA-BE683894A77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60E3968-03C8-49A2-A384-CFDA4040F2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28CD125-2247-4BD5-8AE5-F1B8221715B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759BC36-E321-44F8-9987-AA6A19451F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BF26837-628B-423C-822B-CA0D138C7B3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FF49C52-8326-4F8F-8D67-3151465A2ED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1C128BA-E0A9-457E-91F0-546DAE44514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AAA5171-50EC-44A1-A32D-3CFE625D16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8E51627-0451-4285-8AA8-E5575CD640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C5BCBB3-4484-49C9-BADE-CE4AC4F6F39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EDC31936-BF1D-45EC-8232-939D818CF4F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2E1F457-3354-4BF7-ADA9-C224F0F6BFB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66BDB3C4-4E20-4EB2-A49C-0ABE0445F85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E7133FB-A8F6-4794-A19E-9CAAF577F07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EA902CA3-3F0D-49E3-BC3E-586E022BEA4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32B6BD5-AB30-4920-9972-E11783DE760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877DFF67-1543-4097-9546-23F512CDDAF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711432D-DCE0-43D8-80E5-4E025D17735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59BA375A-531D-4898-861B-F1C0237080F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FE0227C-B793-46CF-AD74-7ED9F2C75E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7C215758-3FDB-42CA-8157-F93FD2A5EE8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1B40FEAA-9075-4310-828D-4869B398975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5A2E8492-15DE-4612-B49F-E389D04E6DE3}"/>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7EBA92BE-2A2B-4A90-A202-CA65F581725A}"/>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A7BB90C2-A0A9-43FC-83FA-FCE6189CC5B1}"/>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3660C099-891E-4756-97DD-181CFEB5605B}"/>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8322080C-E813-4F5E-86F3-4A69CC2D16E7}"/>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5DA1B52B-EE86-41FB-B635-3EAC66AB9EB0}"/>
            </a:ext>
          </a:extLst>
        </xdr:cNvPr>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4EEE635F-9955-48A1-BFBF-0EDF11F37C8F}"/>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99E9955D-5AA7-4015-A2C3-7F0C5BDF00DE}"/>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DB4B7B4B-878B-4170-B3A6-A834E5CEC755}"/>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B7A91EDF-4967-4822-BE92-1E92C0653D43}"/>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8477985F-BF82-45D1-8886-42D1902C3EEB}"/>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E7E95F3-0DD1-49D0-B370-88B02C92349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09CA8E7-1A0F-49CC-B61A-B65E923DB09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373506C-6BB1-4D17-862A-41C8815031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56ACB1B-0B73-470E-AEA2-2FE23FBDC76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7CE7570-E2AC-43C1-9A4B-DE8456586AB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100609</xdr:rowOff>
    </xdr:from>
    <xdr:to>
      <xdr:col>55</xdr:col>
      <xdr:colOff>50800</xdr:colOff>
      <xdr:row>64</xdr:row>
      <xdr:rowOff>30759</xdr:rowOff>
    </xdr:to>
    <xdr:sp macro="" textlink="">
      <xdr:nvSpPr>
        <xdr:cNvPr id="244" name="楕円 243">
          <a:extLst>
            <a:ext uri="{FF2B5EF4-FFF2-40B4-BE49-F238E27FC236}">
              <a16:creationId xmlns:a16="http://schemas.microsoft.com/office/drawing/2014/main" id="{8048CDDE-769B-4EF8-84A4-10230D2A8D59}"/>
            </a:ext>
          </a:extLst>
        </xdr:cNvPr>
        <xdr:cNvSpPr/>
      </xdr:nvSpPr>
      <xdr:spPr>
        <a:xfrm>
          <a:off x="10426700" y="1090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15536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E0E022C4-4A64-46C1-8562-77E01F6C9DBF}"/>
            </a:ext>
          </a:extLst>
        </xdr:cNvPr>
        <xdr:cNvSpPr txBox="1"/>
      </xdr:nvSpPr>
      <xdr:spPr>
        <a:xfrm>
          <a:off x="10515600" y="108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91944</xdr:rowOff>
    </xdr:from>
    <xdr:to>
      <xdr:col>50</xdr:col>
      <xdr:colOff>165100</xdr:colOff>
      <xdr:row>64</xdr:row>
      <xdr:rowOff>22094</xdr:rowOff>
    </xdr:to>
    <xdr:sp macro="" textlink="">
      <xdr:nvSpPr>
        <xdr:cNvPr id="246" name="楕円 245">
          <a:extLst>
            <a:ext uri="{FF2B5EF4-FFF2-40B4-BE49-F238E27FC236}">
              <a16:creationId xmlns:a16="http://schemas.microsoft.com/office/drawing/2014/main" id="{78FB5A0A-4DC9-4484-850C-F1152E6DAC1D}"/>
            </a:ext>
          </a:extLst>
        </xdr:cNvPr>
        <xdr:cNvSpPr/>
      </xdr:nvSpPr>
      <xdr:spPr>
        <a:xfrm>
          <a:off x="9588500" y="108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142744</xdr:rowOff>
    </xdr:from>
    <xdr:to>
      <xdr:col>55</xdr:col>
      <xdr:colOff>0</xdr:colOff>
      <xdr:row>63</xdr:row>
      <xdr:rowOff>151409</xdr:rowOff>
    </xdr:to>
    <xdr:cxnSp macro="">
      <xdr:nvCxnSpPr>
        <xdr:cNvPr id="247" name="直線コネクタ 246">
          <a:extLst>
            <a:ext uri="{FF2B5EF4-FFF2-40B4-BE49-F238E27FC236}">
              <a16:creationId xmlns:a16="http://schemas.microsoft.com/office/drawing/2014/main" id="{B1683031-9FCE-4C6A-8113-580622ECBABA}"/>
            </a:ext>
          </a:extLst>
        </xdr:cNvPr>
        <xdr:cNvCxnSpPr/>
      </xdr:nvCxnSpPr>
      <xdr:spPr>
        <a:xfrm>
          <a:off x="9639300" y="10944094"/>
          <a:ext cx="8382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92827</xdr:rowOff>
    </xdr:from>
    <xdr:to>
      <xdr:col>46</xdr:col>
      <xdr:colOff>38100</xdr:colOff>
      <xdr:row>64</xdr:row>
      <xdr:rowOff>22977</xdr:rowOff>
    </xdr:to>
    <xdr:sp macro="" textlink="">
      <xdr:nvSpPr>
        <xdr:cNvPr id="248" name="楕円 247">
          <a:extLst>
            <a:ext uri="{FF2B5EF4-FFF2-40B4-BE49-F238E27FC236}">
              <a16:creationId xmlns:a16="http://schemas.microsoft.com/office/drawing/2014/main" id="{14ECB8E4-19EF-43B0-B2F6-86CF0C4A4971}"/>
            </a:ext>
          </a:extLst>
        </xdr:cNvPr>
        <xdr:cNvSpPr/>
      </xdr:nvSpPr>
      <xdr:spPr>
        <a:xfrm>
          <a:off x="8699500" y="1089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142744</xdr:rowOff>
    </xdr:from>
    <xdr:to>
      <xdr:col>50</xdr:col>
      <xdr:colOff>114300</xdr:colOff>
      <xdr:row>63</xdr:row>
      <xdr:rowOff>143627</xdr:rowOff>
    </xdr:to>
    <xdr:cxnSp macro="">
      <xdr:nvCxnSpPr>
        <xdr:cNvPr id="249" name="直線コネクタ 248">
          <a:extLst>
            <a:ext uri="{FF2B5EF4-FFF2-40B4-BE49-F238E27FC236}">
              <a16:creationId xmlns:a16="http://schemas.microsoft.com/office/drawing/2014/main" id="{BB57235A-22F4-4EDF-BDA9-EF3B7B92DFD6}"/>
            </a:ext>
          </a:extLst>
        </xdr:cNvPr>
        <xdr:cNvCxnSpPr/>
      </xdr:nvCxnSpPr>
      <xdr:spPr>
        <a:xfrm flipV="1">
          <a:off x="8750300" y="10944094"/>
          <a:ext cx="8890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106259</xdr:rowOff>
    </xdr:from>
    <xdr:to>
      <xdr:col>41</xdr:col>
      <xdr:colOff>101600</xdr:colOff>
      <xdr:row>64</xdr:row>
      <xdr:rowOff>36409</xdr:rowOff>
    </xdr:to>
    <xdr:sp macro="" textlink="">
      <xdr:nvSpPr>
        <xdr:cNvPr id="250" name="楕円 249">
          <a:extLst>
            <a:ext uri="{FF2B5EF4-FFF2-40B4-BE49-F238E27FC236}">
              <a16:creationId xmlns:a16="http://schemas.microsoft.com/office/drawing/2014/main" id="{DB218776-745D-4D9F-A0DA-C62EB3DCD298}"/>
            </a:ext>
          </a:extLst>
        </xdr:cNvPr>
        <xdr:cNvSpPr/>
      </xdr:nvSpPr>
      <xdr:spPr>
        <a:xfrm>
          <a:off x="7810500" y="109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143627</xdr:rowOff>
    </xdr:from>
    <xdr:to>
      <xdr:col>45</xdr:col>
      <xdr:colOff>177800</xdr:colOff>
      <xdr:row>63</xdr:row>
      <xdr:rowOff>157059</xdr:rowOff>
    </xdr:to>
    <xdr:cxnSp macro="">
      <xdr:nvCxnSpPr>
        <xdr:cNvPr id="251" name="直線コネクタ 250">
          <a:extLst>
            <a:ext uri="{FF2B5EF4-FFF2-40B4-BE49-F238E27FC236}">
              <a16:creationId xmlns:a16="http://schemas.microsoft.com/office/drawing/2014/main" id="{D58E12F7-5440-4BAA-9D56-D5DBCB025084}"/>
            </a:ext>
          </a:extLst>
        </xdr:cNvPr>
        <xdr:cNvCxnSpPr/>
      </xdr:nvCxnSpPr>
      <xdr:spPr>
        <a:xfrm flipV="1">
          <a:off x="7861300" y="10944977"/>
          <a:ext cx="8890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107500</xdr:rowOff>
    </xdr:from>
    <xdr:to>
      <xdr:col>36</xdr:col>
      <xdr:colOff>165100</xdr:colOff>
      <xdr:row>64</xdr:row>
      <xdr:rowOff>37650</xdr:rowOff>
    </xdr:to>
    <xdr:sp macro="" textlink="">
      <xdr:nvSpPr>
        <xdr:cNvPr id="252" name="楕円 251">
          <a:extLst>
            <a:ext uri="{FF2B5EF4-FFF2-40B4-BE49-F238E27FC236}">
              <a16:creationId xmlns:a16="http://schemas.microsoft.com/office/drawing/2014/main" id="{5A1C1707-CA03-4D8A-86C8-9658646E319B}"/>
            </a:ext>
          </a:extLst>
        </xdr:cNvPr>
        <xdr:cNvSpPr/>
      </xdr:nvSpPr>
      <xdr:spPr>
        <a:xfrm>
          <a:off x="6921500" y="109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157059</xdr:rowOff>
    </xdr:from>
    <xdr:to>
      <xdr:col>41</xdr:col>
      <xdr:colOff>50800</xdr:colOff>
      <xdr:row>63</xdr:row>
      <xdr:rowOff>158300</xdr:rowOff>
    </xdr:to>
    <xdr:cxnSp macro="">
      <xdr:nvCxnSpPr>
        <xdr:cNvPr id="253" name="直線コネクタ 252">
          <a:extLst>
            <a:ext uri="{FF2B5EF4-FFF2-40B4-BE49-F238E27FC236}">
              <a16:creationId xmlns:a16="http://schemas.microsoft.com/office/drawing/2014/main" id="{AF274418-276F-49DE-B80B-B263863C55A5}"/>
            </a:ext>
          </a:extLst>
        </xdr:cNvPr>
        <xdr:cNvCxnSpPr/>
      </xdr:nvCxnSpPr>
      <xdr:spPr>
        <a:xfrm flipV="1">
          <a:off x="6972300" y="10958409"/>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217930CD-0E44-4ABA-A2D6-7AEC941AB65E}"/>
            </a:ext>
          </a:extLst>
        </xdr:cNvPr>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4CE3F3D-4038-4FC1-BE71-F646E7A8B935}"/>
            </a:ext>
          </a:extLst>
        </xdr:cNvPr>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C4E89A1B-E99D-4D4F-9DA1-5C18E36DB0F7}"/>
            </a:ext>
          </a:extLst>
        </xdr:cNvPr>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F796FAB-D6D4-48A9-AA05-A374845D111C}"/>
            </a:ext>
          </a:extLst>
        </xdr:cNvPr>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13221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C36F19AE-5892-4374-AC14-91C95FF541F4}"/>
            </a:ext>
          </a:extLst>
        </xdr:cNvPr>
        <xdr:cNvSpPr txBox="1"/>
      </xdr:nvSpPr>
      <xdr:spPr>
        <a:xfrm>
          <a:off x="9327095" y="109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14104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77E3A199-BC62-4437-B3DD-9B87E5E2EF4A}"/>
            </a:ext>
          </a:extLst>
        </xdr:cNvPr>
        <xdr:cNvSpPr txBox="1"/>
      </xdr:nvSpPr>
      <xdr:spPr>
        <a:xfrm>
          <a:off x="8450795" y="1098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27536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C0FFB0C2-841D-42A3-8473-31938B3621A5}"/>
            </a:ext>
          </a:extLst>
        </xdr:cNvPr>
        <xdr:cNvSpPr txBox="1"/>
      </xdr:nvSpPr>
      <xdr:spPr>
        <a:xfrm>
          <a:off x="7561795" y="110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28777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7F369F50-D557-4991-9242-92491F192197}"/>
            </a:ext>
          </a:extLst>
        </xdr:cNvPr>
        <xdr:cNvSpPr txBox="1"/>
      </xdr:nvSpPr>
      <xdr:spPr>
        <a:xfrm>
          <a:off x="6672795" y="1100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9864BDD-4158-4EC6-BA0A-55CC1CC13C0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509BD25-7264-47F0-A3B2-25C99C97262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A1DE751-0048-421D-8EBA-DF412C7B89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E8FD596-F865-497C-B2F1-8C5C09574ED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2B9B795-7DC4-4807-BF0B-EAAD61AA880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33AC793-5CE9-4F18-87C1-25AC5FDBFD5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9891701-5534-4B60-A2A7-2E43BB37DCA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70DB3BD-58E4-4280-8142-6E992D1600D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AD9F109-078E-47B9-AE52-B0D2F38063B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BD5B975-FFF7-442D-98D8-632C658BA31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870D353-5BE9-4A30-9C6B-20A99C8C1EC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E41FC802-2409-426B-AD4D-DFDC59A2AE6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F0D6CB2F-BB70-4144-8F7C-B9217AD80B2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10803B0-555B-48D2-B6A9-FDF28B925A6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FA6A64F8-49A3-4EB8-A2E5-CDB3365738C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FF19DFD2-89AD-42F0-BF50-085C867DAC8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A30FFF37-2983-4D35-A6FE-2527B562D4A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C7280D28-BABB-46C1-9956-E47232F4A87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C9E120C-5D57-404F-897E-C8A39108CFB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CBF2083-5147-45FD-8585-5B436660D06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72B406F-7860-456D-A67C-EB85DC2A440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E35D6B9B-8CF1-417D-83F7-FB43BF38D38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30D69E12-2D73-45D4-9653-C8E25D6BE5D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1560A66-BD97-435F-8606-3D701916BB5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9F8EA06D-B766-4CBA-9AE4-671525D805B0}"/>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BEC557EE-6CF2-449B-83A9-EF61F836984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81179E06-0017-46F9-B802-74CF67A278F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3B9C3F89-13DE-46C0-A761-87D51B7CBD9C}"/>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3B308B49-601C-45F4-A837-69F3396274B8}"/>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916ABFA3-3B4E-4B68-8573-78FEAF764FF8}"/>
            </a:ext>
          </a:extLst>
        </xdr:cNvPr>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6C16E697-FD6E-4588-A260-AC4C123E63CE}"/>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2DA2A435-0B81-42D5-BD1E-06C5A97AE7B5}"/>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0599A50B-A106-4FA2-9BB2-7CC45D9F251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F41A35AC-45FE-470F-AAC2-893BF46C1E91}"/>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608F61D3-8691-497D-A824-66E4612FA849}"/>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23EAEB6-F184-4193-92A8-D555CB49842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7127C8A-9DCF-45CE-A8B6-6DAA892E6CE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1C78020-C5CC-4FB8-9991-982FEB6FEA9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81F458A-A182-48C3-96FE-E9F8CC1E8E9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37FC638-8A12-427C-90A5-C5D7929496B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302" name="楕円 301">
          <a:extLst>
            <a:ext uri="{FF2B5EF4-FFF2-40B4-BE49-F238E27FC236}">
              <a16:creationId xmlns:a16="http://schemas.microsoft.com/office/drawing/2014/main" id="{16E659ED-4FA0-4A6D-B973-9D59D4EE40B0}"/>
            </a:ext>
          </a:extLst>
        </xdr:cNvPr>
        <xdr:cNvSpPr/>
      </xdr:nvSpPr>
      <xdr:spPr>
        <a:xfrm>
          <a:off x="4584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36847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D6808CE3-4670-4CA5-9350-F82554F225BE}"/>
            </a:ext>
          </a:extLst>
        </xdr:cNvPr>
        <xdr:cNvSpPr txBox="1"/>
      </xdr:nvSpPr>
      <xdr:spPr>
        <a:xfrm>
          <a:off x="46736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23495</xdr:rowOff>
    </xdr:from>
    <xdr:to>
      <xdr:col>20</xdr:col>
      <xdr:colOff>38100</xdr:colOff>
      <xdr:row>81</xdr:row>
      <xdr:rowOff>125095</xdr:rowOff>
    </xdr:to>
    <xdr:sp macro="" textlink="">
      <xdr:nvSpPr>
        <xdr:cNvPr id="304" name="楕円 303">
          <a:extLst>
            <a:ext uri="{FF2B5EF4-FFF2-40B4-BE49-F238E27FC236}">
              <a16:creationId xmlns:a16="http://schemas.microsoft.com/office/drawing/2014/main" id="{EAF677F3-0DCA-4651-84CB-5F0F824667E7}"/>
            </a:ext>
          </a:extLst>
        </xdr:cNvPr>
        <xdr:cNvSpPr/>
      </xdr:nvSpPr>
      <xdr:spPr>
        <a:xfrm>
          <a:off x="3746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64770</xdr:rowOff>
    </xdr:from>
    <xdr:to>
      <xdr:col>24</xdr:col>
      <xdr:colOff>63500</xdr:colOff>
      <xdr:row>81</xdr:row>
      <xdr:rowOff>74295</xdr:rowOff>
    </xdr:to>
    <xdr:cxnSp macro="">
      <xdr:nvCxnSpPr>
        <xdr:cNvPr id="305" name="直線コネクタ 304">
          <a:extLst>
            <a:ext uri="{FF2B5EF4-FFF2-40B4-BE49-F238E27FC236}">
              <a16:creationId xmlns:a16="http://schemas.microsoft.com/office/drawing/2014/main" id="{76AC997C-0DE3-4091-8F2C-387CD825728B}"/>
            </a:ext>
          </a:extLst>
        </xdr:cNvPr>
        <xdr:cNvCxnSpPr/>
      </xdr:nvCxnSpPr>
      <xdr:spPr>
        <a:xfrm flipV="1">
          <a:off x="3797300" y="139522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151130</xdr:rowOff>
    </xdr:from>
    <xdr:to>
      <xdr:col>15</xdr:col>
      <xdr:colOff>101600</xdr:colOff>
      <xdr:row>81</xdr:row>
      <xdr:rowOff>81280</xdr:rowOff>
    </xdr:to>
    <xdr:sp macro="" textlink="">
      <xdr:nvSpPr>
        <xdr:cNvPr id="306" name="楕円 305">
          <a:extLst>
            <a:ext uri="{FF2B5EF4-FFF2-40B4-BE49-F238E27FC236}">
              <a16:creationId xmlns:a16="http://schemas.microsoft.com/office/drawing/2014/main" id="{3DF28408-F28B-407C-93AD-82A78CAC5179}"/>
            </a:ext>
          </a:extLst>
        </xdr:cNvPr>
        <xdr:cNvSpPr/>
      </xdr:nvSpPr>
      <xdr:spPr>
        <a:xfrm>
          <a:off x="2857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30480</xdr:rowOff>
    </xdr:from>
    <xdr:to>
      <xdr:col>19</xdr:col>
      <xdr:colOff>177800</xdr:colOff>
      <xdr:row>81</xdr:row>
      <xdr:rowOff>74295</xdr:rowOff>
    </xdr:to>
    <xdr:cxnSp macro="">
      <xdr:nvCxnSpPr>
        <xdr:cNvPr id="307" name="直線コネクタ 306">
          <a:extLst>
            <a:ext uri="{FF2B5EF4-FFF2-40B4-BE49-F238E27FC236}">
              <a16:creationId xmlns:a16="http://schemas.microsoft.com/office/drawing/2014/main" id="{897B4180-6D9D-4A93-8241-99597506B26D}"/>
            </a:ext>
          </a:extLst>
        </xdr:cNvPr>
        <xdr:cNvCxnSpPr/>
      </xdr:nvCxnSpPr>
      <xdr:spPr>
        <a:xfrm>
          <a:off x="2908300" y="139179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118745</xdr:rowOff>
    </xdr:from>
    <xdr:to>
      <xdr:col>10</xdr:col>
      <xdr:colOff>165100</xdr:colOff>
      <xdr:row>81</xdr:row>
      <xdr:rowOff>48895</xdr:rowOff>
    </xdr:to>
    <xdr:sp macro="" textlink="">
      <xdr:nvSpPr>
        <xdr:cNvPr id="308" name="楕円 307">
          <a:extLst>
            <a:ext uri="{FF2B5EF4-FFF2-40B4-BE49-F238E27FC236}">
              <a16:creationId xmlns:a16="http://schemas.microsoft.com/office/drawing/2014/main" id="{07B2C3D1-36BC-40E7-90DC-61C547EC0635}"/>
            </a:ext>
          </a:extLst>
        </xdr:cNvPr>
        <xdr:cNvSpPr/>
      </xdr:nvSpPr>
      <xdr:spPr>
        <a:xfrm>
          <a:off x="1968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169545</xdr:rowOff>
    </xdr:from>
    <xdr:to>
      <xdr:col>15</xdr:col>
      <xdr:colOff>50800</xdr:colOff>
      <xdr:row>81</xdr:row>
      <xdr:rowOff>30480</xdr:rowOff>
    </xdr:to>
    <xdr:cxnSp macro="">
      <xdr:nvCxnSpPr>
        <xdr:cNvPr id="309" name="直線コネクタ 308">
          <a:extLst>
            <a:ext uri="{FF2B5EF4-FFF2-40B4-BE49-F238E27FC236}">
              <a16:creationId xmlns:a16="http://schemas.microsoft.com/office/drawing/2014/main" id="{8D399F05-E05B-49CE-AFA5-3C420014D7D8}"/>
            </a:ext>
          </a:extLst>
        </xdr:cNvPr>
        <xdr:cNvCxnSpPr/>
      </xdr:nvCxnSpPr>
      <xdr:spPr>
        <a:xfrm>
          <a:off x="2019300" y="138855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63500</xdr:rowOff>
    </xdr:from>
    <xdr:to>
      <xdr:col>6</xdr:col>
      <xdr:colOff>38100</xdr:colOff>
      <xdr:row>80</xdr:row>
      <xdr:rowOff>165100</xdr:rowOff>
    </xdr:to>
    <xdr:sp macro="" textlink="">
      <xdr:nvSpPr>
        <xdr:cNvPr id="310" name="楕円 309">
          <a:extLst>
            <a:ext uri="{FF2B5EF4-FFF2-40B4-BE49-F238E27FC236}">
              <a16:creationId xmlns:a16="http://schemas.microsoft.com/office/drawing/2014/main" id="{098E10BC-F6D8-44E5-AC5D-4B9CDBF91905}"/>
            </a:ext>
          </a:extLst>
        </xdr:cNvPr>
        <xdr:cNvSpPr/>
      </xdr:nvSpPr>
      <xdr:spPr>
        <a:xfrm>
          <a:off x="1079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114300</xdr:rowOff>
    </xdr:from>
    <xdr:to>
      <xdr:col>10</xdr:col>
      <xdr:colOff>114300</xdr:colOff>
      <xdr:row>80</xdr:row>
      <xdr:rowOff>169545</xdr:rowOff>
    </xdr:to>
    <xdr:cxnSp macro="">
      <xdr:nvCxnSpPr>
        <xdr:cNvPr id="311" name="直線コネクタ 310">
          <a:extLst>
            <a:ext uri="{FF2B5EF4-FFF2-40B4-BE49-F238E27FC236}">
              <a16:creationId xmlns:a16="http://schemas.microsoft.com/office/drawing/2014/main" id="{19A8BC2F-7897-4AAA-874B-BFD56FC5F968}"/>
            </a:ext>
          </a:extLst>
        </xdr:cNvPr>
        <xdr:cNvCxnSpPr/>
      </xdr:nvCxnSpPr>
      <xdr:spPr>
        <a:xfrm>
          <a:off x="1130300" y="138303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F58356D8-46EC-4954-A346-365092EF24A5}"/>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5BB1DB65-00F9-44A7-BD16-826DC02247F3}"/>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6935BBBC-A942-4EF4-BDEE-40CB18913A81}"/>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45B2EA25-C1E2-47EB-B22C-C362AFD932D4}"/>
            </a:ext>
          </a:extLst>
        </xdr:cNvPr>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141622</xdr:rowOff>
    </xdr:from>
    <xdr:ext cx="405111" cy="259045"/>
    <xdr:sp macro="" textlink="">
      <xdr:nvSpPr>
        <xdr:cNvPr id="316" name="n_1mainValue【公営住宅】&#10;有形固定資産減価償却率">
          <a:extLst>
            <a:ext uri="{FF2B5EF4-FFF2-40B4-BE49-F238E27FC236}">
              <a16:creationId xmlns:a16="http://schemas.microsoft.com/office/drawing/2014/main" id="{3F4FB977-ADF2-447A-974A-C43DA3BA2727}"/>
            </a:ext>
          </a:extLst>
        </xdr:cNvPr>
        <xdr:cNvSpPr txBox="1"/>
      </xdr:nvSpPr>
      <xdr:spPr>
        <a:xfrm>
          <a:off x="35820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97807</xdr:rowOff>
    </xdr:from>
    <xdr:ext cx="405111" cy="259045"/>
    <xdr:sp macro="" textlink="">
      <xdr:nvSpPr>
        <xdr:cNvPr id="317" name="n_2mainValue【公営住宅】&#10;有形固定資産減価償却率">
          <a:extLst>
            <a:ext uri="{FF2B5EF4-FFF2-40B4-BE49-F238E27FC236}">
              <a16:creationId xmlns:a16="http://schemas.microsoft.com/office/drawing/2014/main" id="{C67E1FD5-89BB-431C-9EA9-E2193AF25EFF}"/>
            </a:ext>
          </a:extLst>
        </xdr:cNvPr>
        <xdr:cNvSpPr txBox="1"/>
      </xdr:nvSpPr>
      <xdr:spPr>
        <a:xfrm>
          <a:off x="2705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65422</xdr:rowOff>
    </xdr:from>
    <xdr:ext cx="405111" cy="259045"/>
    <xdr:sp macro="" textlink="">
      <xdr:nvSpPr>
        <xdr:cNvPr id="318" name="n_3mainValue【公営住宅】&#10;有形固定資産減価償却率">
          <a:extLst>
            <a:ext uri="{FF2B5EF4-FFF2-40B4-BE49-F238E27FC236}">
              <a16:creationId xmlns:a16="http://schemas.microsoft.com/office/drawing/2014/main" id="{A1B2D5FF-2272-4FC8-98AA-7E4AC5EE37FF}"/>
            </a:ext>
          </a:extLst>
        </xdr:cNvPr>
        <xdr:cNvSpPr txBox="1"/>
      </xdr:nvSpPr>
      <xdr:spPr>
        <a:xfrm>
          <a:off x="1816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10177</xdr:rowOff>
    </xdr:from>
    <xdr:ext cx="405111" cy="259045"/>
    <xdr:sp macro="" textlink="">
      <xdr:nvSpPr>
        <xdr:cNvPr id="319" name="n_4mainValue【公営住宅】&#10;有形固定資産減価償却率">
          <a:extLst>
            <a:ext uri="{FF2B5EF4-FFF2-40B4-BE49-F238E27FC236}">
              <a16:creationId xmlns:a16="http://schemas.microsoft.com/office/drawing/2014/main" id="{0A41963C-B3F2-4030-BE80-77070516B979}"/>
            </a:ext>
          </a:extLst>
        </xdr:cNvPr>
        <xdr:cNvSpPr txBox="1"/>
      </xdr:nvSpPr>
      <xdr:spPr>
        <a:xfrm>
          <a:off x="927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86905918-65E3-4433-A813-E6C076E2F19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8359B4E-BA6E-4DAA-8B8D-81E7CC9121D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F06739E-B2ED-441C-BE6C-15A437C616A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7E60E071-14C2-4A09-AFE4-237C19297A1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ABFB870-2BB9-41C2-BBBF-C06413890F6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3BC9C7A-5B05-492D-A30D-93F0368029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386713A-EBD1-4D95-9261-5576B9FC31D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E33DE1C-70ED-49E8-A5CC-6CE080C14A3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C8B02080-84AA-4063-8681-FBA786CB808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438D7DD6-D851-4694-AE91-E86D9BD43C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968B7E69-C1B6-4C8D-BAE4-C0DB7C7ED72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25FD8C9E-CA7C-4343-A8AE-D3FF23031B8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E4DB6254-1169-4FE3-84DA-C78B276FF4C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E681641-F0CB-4651-956F-0A5997F46598}"/>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802F4E6A-F7FD-414C-A4A0-24BB9B5C03D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B33781EF-47B0-4EFC-8A11-891E892922D5}"/>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99252929-BC02-471F-8FC1-6EA388564ED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B8C3218D-F259-4712-BE58-8E0683A0D935}"/>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179F85B2-4824-4FB3-A119-7FD42B51C03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6DB6469A-A9D0-40A5-BC9A-F669B86C779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AF384581-A1B0-4A2F-9CEA-E80A9F2D5E8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6947BEE0-D180-4BAE-BC33-6FB2AF45049D}"/>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E401B2CA-CB20-4C43-974E-805524C0C434}"/>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44BB17D4-1030-4801-BA19-92EE130E9C64}"/>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330007D7-21F6-4018-B747-FBD8F5F74B40}"/>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7CBC2003-926A-4154-93B7-6CA74C89CF45}"/>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2ED89AA2-E254-4E23-972E-9C3961626AD5}"/>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506949BA-C745-4DF2-AEE0-C3247C8DF9DB}"/>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8643852C-74BD-4276-90D2-5AA229436E60}"/>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3F8D5864-574D-46E2-BA69-34AE869A75EC}"/>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F04C7B1A-C524-453D-9175-3E5765FB37CB}"/>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5DCE88C7-F35A-4303-8B07-947082094A42}"/>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5E0915F-63D4-4877-96AB-FACB41BBFBD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8627810-B16A-4BDE-985F-5C18DC4EABE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FF51700-651C-4648-A567-B6E38EBEAF9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91356CE-D24E-4D57-A0F8-41B71C53E1F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37AE6D7-4713-4B42-869F-328F15818EE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125465</xdr:rowOff>
    </xdr:from>
    <xdr:to>
      <xdr:col>55</xdr:col>
      <xdr:colOff>50800</xdr:colOff>
      <xdr:row>86</xdr:row>
      <xdr:rowOff>55615</xdr:rowOff>
    </xdr:to>
    <xdr:sp macro="" textlink="">
      <xdr:nvSpPr>
        <xdr:cNvPr id="357" name="楕円 356">
          <a:extLst>
            <a:ext uri="{FF2B5EF4-FFF2-40B4-BE49-F238E27FC236}">
              <a16:creationId xmlns:a16="http://schemas.microsoft.com/office/drawing/2014/main" id="{422B4B66-E5C6-4CCD-B1EA-7C174495D7B6}"/>
            </a:ext>
          </a:extLst>
        </xdr:cNvPr>
        <xdr:cNvSpPr/>
      </xdr:nvSpPr>
      <xdr:spPr>
        <a:xfrm>
          <a:off x="10426700" y="146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a:extLst>
            <a:ext uri="{FF2B5EF4-FFF2-40B4-BE49-F238E27FC236}">
              <a16:creationId xmlns:a16="http://schemas.microsoft.com/office/drawing/2014/main" id="{800CF47A-C9DD-4813-9315-30BDFA9AF408}"/>
            </a:ext>
          </a:extLst>
        </xdr:cNvPr>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128894</xdr:rowOff>
    </xdr:from>
    <xdr:to>
      <xdr:col>50</xdr:col>
      <xdr:colOff>165100</xdr:colOff>
      <xdr:row>86</xdr:row>
      <xdr:rowOff>59044</xdr:rowOff>
    </xdr:to>
    <xdr:sp macro="" textlink="">
      <xdr:nvSpPr>
        <xdr:cNvPr id="359" name="楕円 358">
          <a:extLst>
            <a:ext uri="{FF2B5EF4-FFF2-40B4-BE49-F238E27FC236}">
              <a16:creationId xmlns:a16="http://schemas.microsoft.com/office/drawing/2014/main" id="{008BBC20-908F-457B-9445-4EE8A85D1812}"/>
            </a:ext>
          </a:extLst>
        </xdr:cNvPr>
        <xdr:cNvSpPr/>
      </xdr:nvSpPr>
      <xdr:spPr>
        <a:xfrm>
          <a:off x="9588500" y="1470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4815</xdr:rowOff>
    </xdr:from>
    <xdr:to>
      <xdr:col>55</xdr:col>
      <xdr:colOff>0</xdr:colOff>
      <xdr:row>86</xdr:row>
      <xdr:rowOff>8244</xdr:rowOff>
    </xdr:to>
    <xdr:cxnSp macro="">
      <xdr:nvCxnSpPr>
        <xdr:cNvPr id="360" name="直線コネクタ 359">
          <a:extLst>
            <a:ext uri="{FF2B5EF4-FFF2-40B4-BE49-F238E27FC236}">
              <a16:creationId xmlns:a16="http://schemas.microsoft.com/office/drawing/2014/main" id="{777890BB-ABA4-45F5-82BB-929B1AD4D8E9}"/>
            </a:ext>
          </a:extLst>
        </xdr:cNvPr>
        <xdr:cNvCxnSpPr/>
      </xdr:nvCxnSpPr>
      <xdr:spPr>
        <a:xfrm flipV="1">
          <a:off x="9639300" y="1474951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129077</xdr:rowOff>
    </xdr:from>
    <xdr:to>
      <xdr:col>46</xdr:col>
      <xdr:colOff>38100</xdr:colOff>
      <xdr:row>86</xdr:row>
      <xdr:rowOff>59227</xdr:rowOff>
    </xdr:to>
    <xdr:sp macro="" textlink="">
      <xdr:nvSpPr>
        <xdr:cNvPr id="361" name="楕円 360">
          <a:extLst>
            <a:ext uri="{FF2B5EF4-FFF2-40B4-BE49-F238E27FC236}">
              <a16:creationId xmlns:a16="http://schemas.microsoft.com/office/drawing/2014/main" id="{88FAAC1F-2252-4A8B-901F-229F946B3757}"/>
            </a:ext>
          </a:extLst>
        </xdr:cNvPr>
        <xdr:cNvSpPr/>
      </xdr:nvSpPr>
      <xdr:spPr>
        <a:xfrm>
          <a:off x="8699500" y="1470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8244</xdr:rowOff>
    </xdr:from>
    <xdr:to>
      <xdr:col>50</xdr:col>
      <xdr:colOff>114300</xdr:colOff>
      <xdr:row>86</xdr:row>
      <xdr:rowOff>8427</xdr:rowOff>
    </xdr:to>
    <xdr:cxnSp macro="">
      <xdr:nvCxnSpPr>
        <xdr:cNvPr id="362" name="直線コネクタ 361">
          <a:extLst>
            <a:ext uri="{FF2B5EF4-FFF2-40B4-BE49-F238E27FC236}">
              <a16:creationId xmlns:a16="http://schemas.microsoft.com/office/drawing/2014/main" id="{007C973D-1770-4A88-A8F1-FE67FCE9F9ED}"/>
            </a:ext>
          </a:extLst>
        </xdr:cNvPr>
        <xdr:cNvCxnSpPr/>
      </xdr:nvCxnSpPr>
      <xdr:spPr>
        <a:xfrm flipV="1">
          <a:off x="8750300" y="1475294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127843</xdr:rowOff>
    </xdr:from>
    <xdr:to>
      <xdr:col>41</xdr:col>
      <xdr:colOff>101600</xdr:colOff>
      <xdr:row>86</xdr:row>
      <xdr:rowOff>57993</xdr:rowOff>
    </xdr:to>
    <xdr:sp macro="" textlink="">
      <xdr:nvSpPr>
        <xdr:cNvPr id="363" name="楕円 362">
          <a:extLst>
            <a:ext uri="{FF2B5EF4-FFF2-40B4-BE49-F238E27FC236}">
              <a16:creationId xmlns:a16="http://schemas.microsoft.com/office/drawing/2014/main" id="{335140B8-3837-487D-AAEB-43906BBA562E}"/>
            </a:ext>
          </a:extLst>
        </xdr:cNvPr>
        <xdr:cNvSpPr/>
      </xdr:nvSpPr>
      <xdr:spPr>
        <a:xfrm>
          <a:off x="7810500" y="1470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7193</xdr:rowOff>
    </xdr:from>
    <xdr:to>
      <xdr:col>45</xdr:col>
      <xdr:colOff>177800</xdr:colOff>
      <xdr:row>86</xdr:row>
      <xdr:rowOff>8427</xdr:rowOff>
    </xdr:to>
    <xdr:cxnSp macro="">
      <xdr:nvCxnSpPr>
        <xdr:cNvPr id="364" name="直線コネクタ 363">
          <a:extLst>
            <a:ext uri="{FF2B5EF4-FFF2-40B4-BE49-F238E27FC236}">
              <a16:creationId xmlns:a16="http://schemas.microsoft.com/office/drawing/2014/main" id="{89A9CE76-D236-4F78-87C9-B7619A917A7D}"/>
            </a:ext>
          </a:extLst>
        </xdr:cNvPr>
        <xdr:cNvCxnSpPr/>
      </xdr:nvCxnSpPr>
      <xdr:spPr>
        <a:xfrm>
          <a:off x="7861300" y="14751893"/>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128026</xdr:rowOff>
    </xdr:from>
    <xdr:to>
      <xdr:col>36</xdr:col>
      <xdr:colOff>165100</xdr:colOff>
      <xdr:row>86</xdr:row>
      <xdr:rowOff>58176</xdr:rowOff>
    </xdr:to>
    <xdr:sp macro="" textlink="">
      <xdr:nvSpPr>
        <xdr:cNvPr id="365" name="楕円 364">
          <a:extLst>
            <a:ext uri="{FF2B5EF4-FFF2-40B4-BE49-F238E27FC236}">
              <a16:creationId xmlns:a16="http://schemas.microsoft.com/office/drawing/2014/main" id="{EB727818-BDE0-451D-8F79-C2B76B4A7D78}"/>
            </a:ext>
          </a:extLst>
        </xdr:cNvPr>
        <xdr:cNvSpPr/>
      </xdr:nvSpPr>
      <xdr:spPr>
        <a:xfrm>
          <a:off x="6921500" y="14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7193</xdr:rowOff>
    </xdr:from>
    <xdr:to>
      <xdr:col>41</xdr:col>
      <xdr:colOff>50800</xdr:colOff>
      <xdr:row>86</xdr:row>
      <xdr:rowOff>7376</xdr:rowOff>
    </xdr:to>
    <xdr:cxnSp macro="">
      <xdr:nvCxnSpPr>
        <xdr:cNvPr id="366" name="直線コネクタ 365">
          <a:extLst>
            <a:ext uri="{FF2B5EF4-FFF2-40B4-BE49-F238E27FC236}">
              <a16:creationId xmlns:a16="http://schemas.microsoft.com/office/drawing/2014/main" id="{690C8D48-73B7-4802-AF8C-FB35BD0AA419}"/>
            </a:ext>
          </a:extLst>
        </xdr:cNvPr>
        <xdr:cNvCxnSpPr/>
      </xdr:nvCxnSpPr>
      <xdr:spPr>
        <a:xfrm flipV="1">
          <a:off x="6972300" y="1475189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7540D0DF-67C4-4829-A9C3-9E4E1D166309}"/>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422CC6AB-21DF-4710-A5B2-540D5F2AB6F8}"/>
            </a:ext>
          </a:extLst>
        </xdr:cNvPr>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B6B6698E-01EC-46C0-AA13-32B599140B48}"/>
            </a:ext>
          </a:extLst>
        </xdr:cNvPr>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69787824-B461-4F4D-860F-C1A761114A93}"/>
            </a:ext>
          </a:extLst>
        </xdr:cNvPr>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50171</xdr:rowOff>
    </xdr:from>
    <xdr:ext cx="469744" cy="259045"/>
    <xdr:sp macro="" textlink="">
      <xdr:nvSpPr>
        <xdr:cNvPr id="371" name="n_1mainValue【公営住宅】&#10;一人当たり面積">
          <a:extLst>
            <a:ext uri="{FF2B5EF4-FFF2-40B4-BE49-F238E27FC236}">
              <a16:creationId xmlns:a16="http://schemas.microsoft.com/office/drawing/2014/main" id="{B09711B6-0CA6-4925-9086-CDF197D55B1A}"/>
            </a:ext>
          </a:extLst>
        </xdr:cNvPr>
        <xdr:cNvSpPr txBox="1"/>
      </xdr:nvSpPr>
      <xdr:spPr>
        <a:xfrm>
          <a:off x="9391727" y="1479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50354</xdr:rowOff>
    </xdr:from>
    <xdr:ext cx="469744" cy="259045"/>
    <xdr:sp macro="" textlink="">
      <xdr:nvSpPr>
        <xdr:cNvPr id="372" name="n_2mainValue【公営住宅】&#10;一人当たり面積">
          <a:extLst>
            <a:ext uri="{FF2B5EF4-FFF2-40B4-BE49-F238E27FC236}">
              <a16:creationId xmlns:a16="http://schemas.microsoft.com/office/drawing/2014/main" id="{5EA7E40E-67A8-4A6E-B49C-BEBDE230A62A}"/>
            </a:ext>
          </a:extLst>
        </xdr:cNvPr>
        <xdr:cNvSpPr txBox="1"/>
      </xdr:nvSpPr>
      <xdr:spPr>
        <a:xfrm>
          <a:off x="8515427" y="1479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49120</xdr:rowOff>
    </xdr:from>
    <xdr:ext cx="469744" cy="259045"/>
    <xdr:sp macro="" textlink="">
      <xdr:nvSpPr>
        <xdr:cNvPr id="373" name="n_3mainValue【公営住宅】&#10;一人当たり面積">
          <a:extLst>
            <a:ext uri="{FF2B5EF4-FFF2-40B4-BE49-F238E27FC236}">
              <a16:creationId xmlns:a16="http://schemas.microsoft.com/office/drawing/2014/main" id="{BD0E7715-E6CD-4154-AA81-08A89C9D7E33}"/>
            </a:ext>
          </a:extLst>
        </xdr:cNvPr>
        <xdr:cNvSpPr txBox="1"/>
      </xdr:nvSpPr>
      <xdr:spPr>
        <a:xfrm>
          <a:off x="7626427" y="1479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49303</xdr:rowOff>
    </xdr:from>
    <xdr:ext cx="469744" cy="259045"/>
    <xdr:sp macro="" textlink="">
      <xdr:nvSpPr>
        <xdr:cNvPr id="374" name="n_4mainValue【公営住宅】&#10;一人当たり面積">
          <a:extLst>
            <a:ext uri="{FF2B5EF4-FFF2-40B4-BE49-F238E27FC236}">
              <a16:creationId xmlns:a16="http://schemas.microsoft.com/office/drawing/2014/main" id="{45509399-59B8-46F6-888C-59B05133B950}"/>
            </a:ext>
          </a:extLst>
        </xdr:cNvPr>
        <xdr:cNvSpPr txBox="1"/>
      </xdr:nvSpPr>
      <xdr:spPr>
        <a:xfrm>
          <a:off x="6737427" y="147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3D1FB3E6-E71B-401A-817E-0AB4F941056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B47C6BE-FC94-4AD4-8D11-2E31A18DAF1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9F7AC543-81FB-4509-925F-2732E8FC65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97551C9E-E65D-4777-9971-9144ECCE65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E3BD3C5-9943-46CF-969C-8C59D7C47EF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408F7AD7-7688-4418-92AD-5B7191AFC8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42FD10B6-1912-43A9-8039-EBDECD1E46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969B5CFF-73B9-422B-882D-483172363DB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F1FE2BB9-AF67-4576-9EAE-6CCCD611982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C9295C72-C40B-4E6D-8980-2B3E739D09E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6F63F0F3-6A53-4F55-B5DA-4C4D112449A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3B429524-7D4C-4FAE-A824-1DD7C18D013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537CE824-23FA-41BC-A77A-01C48B713C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EAC4E159-52C0-48B4-9020-04F2A6C5A2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A3915F39-5749-4B0E-A360-E87472EEDE9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1C4A535C-41FF-4372-95EE-F0ED3FCC90F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5124E1C4-4C94-4092-A867-6D8C4173ED0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A852B4F3-18BB-478C-B176-784B6168A81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6A84531-5B50-4D91-8DCB-9F8434BA2F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4758E6C5-21F4-4F49-999F-F4215E9389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A4AA3773-C3B3-400D-8659-582F102EE9E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71D6FA03-875F-42D4-A5F7-3CFB5B5236E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5D802F46-F08D-49EC-ABB4-154EC80BE1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247B6DCA-193B-4F46-98E7-EA415F6B85A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2F68BB33-F2E6-4142-99DA-3C6EFA47462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60BAFB48-22CC-4A40-B09C-55933CFFF72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63862464-704D-4687-8860-549F9FA20CC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E87D9472-ED41-47CC-A547-1A112381E3C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D17523A5-E7AA-44DA-B666-5A09572E36A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396D0EC1-4A1B-4548-9297-D728DD024FF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DA39BB79-1EEE-4893-8277-8D61C36CEB3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DA74CB2D-B2BB-41D3-A29A-EF4A8F28EFF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B68406DC-3E83-46C4-BB14-1194251BFB3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3FFFC837-EA11-4D75-8969-E4901856943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5EA97A2B-6077-4E89-8794-8E8B9E770E6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A432CB66-D136-4CC6-A540-3CD0F4504AB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6CC74E33-C9A5-4C69-9958-3052E34979A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F3C4BDC8-D7BA-473C-9BD1-6D47E77B8F6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BB96CFAC-1F43-4830-9632-65F6784925B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7E57541F-DF63-4C08-A36B-3FDFDC7CB2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529141BA-8969-40C5-95A0-CB983266F91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3074BAF6-8F37-4D60-804B-3E3836BAAC56}"/>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BADF61FB-0833-4312-A188-AE25BD40DAB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0AD11471-97C5-4E5E-9EE7-E0ADB68B3CD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56695294-5D9B-4857-BE9B-98DA3A65FE4A}"/>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7B91AA8A-39AB-4074-A767-A6B55B8EF868}"/>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2F12BC68-2EE2-4C18-A43F-82995ADD5254}"/>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3978AB5A-2B01-47BB-82EB-29170FF87A6B}"/>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6E09E083-93FE-4EAB-B800-E30A82BB5577}"/>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BA78914C-6BAF-4307-951F-963F4D65FCE9}"/>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66A1616D-F356-4E2F-A1F9-E8E570748C06}"/>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B89651E1-1C2E-400F-BB72-ADA24C580E12}"/>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CE567FF-7ABC-4682-B22F-88D0F5FFEB6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EF350C5-142E-493C-AF5E-400C1F0F6A6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052DD9E-ADB7-48AD-97C9-00EBD845513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B89A59B-D354-47E4-BDF6-CBCB073E908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87AC142-F16D-4F1D-A0C6-3CAA6776C23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169092</xdr:rowOff>
    </xdr:from>
    <xdr:to>
      <xdr:col>85</xdr:col>
      <xdr:colOff>177800</xdr:colOff>
      <xdr:row>37</xdr:row>
      <xdr:rowOff>99242</xdr:rowOff>
    </xdr:to>
    <xdr:sp macro="" textlink="">
      <xdr:nvSpPr>
        <xdr:cNvPr id="432" name="楕円 431">
          <a:extLst>
            <a:ext uri="{FF2B5EF4-FFF2-40B4-BE49-F238E27FC236}">
              <a16:creationId xmlns:a16="http://schemas.microsoft.com/office/drawing/2014/main" id="{AA89B098-3043-434B-A1E9-54AA4A81DE44}"/>
            </a:ext>
          </a:extLst>
        </xdr:cNvPr>
        <xdr:cNvSpPr/>
      </xdr:nvSpPr>
      <xdr:spPr>
        <a:xfrm>
          <a:off x="16268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20519</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39614E1E-51A0-4EAB-9A74-151A1922CAD9}"/>
            </a:ext>
          </a:extLst>
        </xdr:cNvPr>
        <xdr:cNvSpPr txBox="1"/>
      </xdr:nvSpPr>
      <xdr:spPr>
        <a:xfrm>
          <a:off x="16357600" y="619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23767</xdr:rowOff>
    </xdr:from>
    <xdr:to>
      <xdr:col>81</xdr:col>
      <xdr:colOff>101600</xdr:colOff>
      <xdr:row>36</xdr:row>
      <xdr:rowOff>125367</xdr:rowOff>
    </xdr:to>
    <xdr:sp macro="" textlink="">
      <xdr:nvSpPr>
        <xdr:cNvPr id="434" name="楕円 433">
          <a:extLst>
            <a:ext uri="{FF2B5EF4-FFF2-40B4-BE49-F238E27FC236}">
              <a16:creationId xmlns:a16="http://schemas.microsoft.com/office/drawing/2014/main" id="{05695081-028F-4BB5-A0A6-657BAE2A0045}"/>
            </a:ext>
          </a:extLst>
        </xdr:cNvPr>
        <xdr:cNvSpPr/>
      </xdr:nvSpPr>
      <xdr:spPr>
        <a:xfrm>
          <a:off x="15430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74567</xdr:rowOff>
    </xdr:from>
    <xdr:to>
      <xdr:col>85</xdr:col>
      <xdr:colOff>127000</xdr:colOff>
      <xdr:row>37</xdr:row>
      <xdr:rowOff>48442</xdr:rowOff>
    </xdr:to>
    <xdr:cxnSp macro="">
      <xdr:nvCxnSpPr>
        <xdr:cNvPr id="435" name="直線コネクタ 434">
          <a:extLst>
            <a:ext uri="{FF2B5EF4-FFF2-40B4-BE49-F238E27FC236}">
              <a16:creationId xmlns:a16="http://schemas.microsoft.com/office/drawing/2014/main" id="{7A7E225C-99F7-4081-884B-3B2D6CBF0794}"/>
            </a:ext>
          </a:extLst>
        </xdr:cNvPr>
        <xdr:cNvCxnSpPr/>
      </xdr:nvCxnSpPr>
      <xdr:spPr>
        <a:xfrm>
          <a:off x="15481300" y="6246767"/>
          <a:ext cx="8382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118473</xdr:rowOff>
    </xdr:from>
    <xdr:to>
      <xdr:col>76</xdr:col>
      <xdr:colOff>165100</xdr:colOff>
      <xdr:row>36</xdr:row>
      <xdr:rowOff>48623</xdr:rowOff>
    </xdr:to>
    <xdr:sp macro="" textlink="">
      <xdr:nvSpPr>
        <xdr:cNvPr id="436" name="楕円 435">
          <a:extLst>
            <a:ext uri="{FF2B5EF4-FFF2-40B4-BE49-F238E27FC236}">
              <a16:creationId xmlns:a16="http://schemas.microsoft.com/office/drawing/2014/main" id="{2DE54735-FC39-4F28-8627-21D4725407F9}"/>
            </a:ext>
          </a:extLst>
        </xdr:cNvPr>
        <xdr:cNvSpPr/>
      </xdr:nvSpPr>
      <xdr:spPr>
        <a:xfrm>
          <a:off x="14541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169273</xdr:rowOff>
    </xdr:from>
    <xdr:to>
      <xdr:col>81</xdr:col>
      <xdr:colOff>50800</xdr:colOff>
      <xdr:row>36</xdr:row>
      <xdr:rowOff>74567</xdr:rowOff>
    </xdr:to>
    <xdr:cxnSp macro="">
      <xdr:nvCxnSpPr>
        <xdr:cNvPr id="437" name="直線コネクタ 436">
          <a:extLst>
            <a:ext uri="{FF2B5EF4-FFF2-40B4-BE49-F238E27FC236}">
              <a16:creationId xmlns:a16="http://schemas.microsoft.com/office/drawing/2014/main" id="{EC66B1F3-010D-49B4-883D-DC7D985BB15D}"/>
            </a:ext>
          </a:extLst>
        </xdr:cNvPr>
        <xdr:cNvCxnSpPr/>
      </xdr:nvCxnSpPr>
      <xdr:spPr>
        <a:xfrm>
          <a:off x="14592300" y="617002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53158</xdr:rowOff>
    </xdr:from>
    <xdr:to>
      <xdr:col>72</xdr:col>
      <xdr:colOff>38100</xdr:colOff>
      <xdr:row>35</xdr:row>
      <xdr:rowOff>154758</xdr:rowOff>
    </xdr:to>
    <xdr:sp macro="" textlink="">
      <xdr:nvSpPr>
        <xdr:cNvPr id="438" name="楕円 437">
          <a:extLst>
            <a:ext uri="{FF2B5EF4-FFF2-40B4-BE49-F238E27FC236}">
              <a16:creationId xmlns:a16="http://schemas.microsoft.com/office/drawing/2014/main" id="{6242551D-9EE0-4103-9B9B-B9C3B97A06A3}"/>
            </a:ext>
          </a:extLst>
        </xdr:cNvPr>
        <xdr:cNvSpPr/>
      </xdr:nvSpPr>
      <xdr:spPr>
        <a:xfrm>
          <a:off x="13652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103958</xdr:rowOff>
    </xdr:from>
    <xdr:to>
      <xdr:col>76</xdr:col>
      <xdr:colOff>114300</xdr:colOff>
      <xdr:row>35</xdr:row>
      <xdr:rowOff>169273</xdr:rowOff>
    </xdr:to>
    <xdr:cxnSp macro="">
      <xdr:nvCxnSpPr>
        <xdr:cNvPr id="439" name="直線コネクタ 438">
          <a:extLst>
            <a:ext uri="{FF2B5EF4-FFF2-40B4-BE49-F238E27FC236}">
              <a16:creationId xmlns:a16="http://schemas.microsoft.com/office/drawing/2014/main" id="{1F5F1A37-EBB0-4E3A-84A0-B0A6C853E4AE}"/>
            </a:ext>
          </a:extLst>
        </xdr:cNvPr>
        <xdr:cNvCxnSpPr/>
      </xdr:nvCxnSpPr>
      <xdr:spPr>
        <a:xfrm>
          <a:off x="13703300" y="610470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56424</xdr:rowOff>
    </xdr:from>
    <xdr:to>
      <xdr:col>67</xdr:col>
      <xdr:colOff>101600</xdr:colOff>
      <xdr:row>35</xdr:row>
      <xdr:rowOff>158024</xdr:rowOff>
    </xdr:to>
    <xdr:sp macro="" textlink="">
      <xdr:nvSpPr>
        <xdr:cNvPr id="440" name="楕円 439">
          <a:extLst>
            <a:ext uri="{FF2B5EF4-FFF2-40B4-BE49-F238E27FC236}">
              <a16:creationId xmlns:a16="http://schemas.microsoft.com/office/drawing/2014/main" id="{E925559B-D992-415A-A009-97C7FB348DB9}"/>
            </a:ext>
          </a:extLst>
        </xdr:cNvPr>
        <xdr:cNvSpPr/>
      </xdr:nvSpPr>
      <xdr:spPr>
        <a:xfrm>
          <a:off x="12763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103958</xdr:rowOff>
    </xdr:from>
    <xdr:to>
      <xdr:col>71</xdr:col>
      <xdr:colOff>177800</xdr:colOff>
      <xdr:row>35</xdr:row>
      <xdr:rowOff>107224</xdr:rowOff>
    </xdr:to>
    <xdr:cxnSp macro="">
      <xdr:nvCxnSpPr>
        <xdr:cNvPr id="441" name="直線コネクタ 440">
          <a:extLst>
            <a:ext uri="{FF2B5EF4-FFF2-40B4-BE49-F238E27FC236}">
              <a16:creationId xmlns:a16="http://schemas.microsoft.com/office/drawing/2014/main" id="{8FD4CB18-4481-4898-8EA4-93EF0E16A2B6}"/>
            </a:ext>
          </a:extLst>
        </xdr:cNvPr>
        <xdr:cNvCxnSpPr/>
      </xdr:nvCxnSpPr>
      <xdr:spPr>
        <a:xfrm flipV="1">
          <a:off x="12814300" y="61047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AC6E29D4-F802-49F0-AAE5-B2E58F671041}"/>
            </a:ext>
          </a:extLst>
        </xdr:cNvPr>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8286F34E-4E57-41F3-8972-FA5A7656D2F9}"/>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C46C4050-A7A1-4D51-ABF3-C84132EEB159}"/>
            </a:ext>
          </a:extLst>
        </xdr:cNvPr>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5F00E800-D2CF-4B22-B6AA-614F000D311C}"/>
            </a:ext>
          </a:extLst>
        </xdr:cNvPr>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141894</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B15991BA-CE5D-4D3D-84BA-0CB0B3095CDC}"/>
            </a:ext>
          </a:extLst>
        </xdr:cNvPr>
        <xdr:cNvSpPr txBox="1"/>
      </xdr:nvSpPr>
      <xdr:spPr>
        <a:xfrm>
          <a:off x="152660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65150</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7D9591FB-8582-46E2-B94E-01EB2A2FCF0C}"/>
            </a:ext>
          </a:extLst>
        </xdr:cNvPr>
        <xdr:cNvSpPr txBox="1"/>
      </xdr:nvSpPr>
      <xdr:spPr>
        <a:xfrm>
          <a:off x="14389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171285</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8B26AF7A-D9AD-4A59-8466-6B11E2AB9D74}"/>
            </a:ext>
          </a:extLst>
        </xdr:cNvPr>
        <xdr:cNvSpPr txBox="1"/>
      </xdr:nvSpPr>
      <xdr:spPr>
        <a:xfrm>
          <a:off x="13500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3101</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E685AB89-F073-43B7-A74E-8BAB3D1FDB50}"/>
            </a:ext>
          </a:extLst>
        </xdr:cNvPr>
        <xdr:cNvSpPr txBox="1"/>
      </xdr:nvSpPr>
      <xdr:spPr>
        <a:xfrm>
          <a:off x="12611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DC97DFFE-6A51-4AFE-A1B0-86B4ECBB1B4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4336F382-D496-420A-9729-F38862826FD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17DDBF66-49C8-401E-A666-75D86D1C87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DFDE4585-80B1-448E-9A11-337CA1EDDB7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261D3E17-37FE-4A7F-9D7C-E6A92038C93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44DC026-B585-480E-AD88-C4C155B8F8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915D7434-F9D4-4BD2-BE98-912A241024B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96B23664-9CB1-48AE-8659-B5A1DBC573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252BD124-DFAF-44AA-ACFE-BF7E833CDF4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97343CA8-2E68-4D7D-8180-9B9DCFA4DEA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A5A8DAF1-1185-487C-9E3F-8E9EC672D91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75CF7CCD-DA62-463C-A4CE-C8EEA7936BE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C424104E-4501-449D-A738-01056313BA7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F6EABE7E-8642-404B-A72E-AC2DF5819E9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33BCEE89-87EE-4C73-A6CA-65F080A823D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FFCC7600-A064-4748-87D0-E01C4EBE9E5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F877550B-66EF-41A9-930B-F42216B659C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0D6AC73F-1483-44E8-AF7B-A62F866019D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5861EF9E-2A71-4F7A-8CA8-37B2B1B8E4A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30470575-941F-42C3-83DA-77B64062EF5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B7598594-EE40-4D2A-BBDD-F825C724CCE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D60D6B54-71A8-4B14-81DC-CFA05A43D442}"/>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DB90E1F4-2BC0-4498-AC9A-B01C270093A4}"/>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80EA1642-9B8A-49A5-915D-961992B125B9}"/>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296C9944-AD8E-434F-81C4-C95CF63FC83A}"/>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56AB5790-532D-4E0F-A31D-A02ED16B0625}"/>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B283A7B6-CC94-4764-B969-01C84B5C99EA}"/>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89100E9B-C998-4555-98B5-66B6B2FEFA65}"/>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785A72FD-364C-4B8B-B934-F0A63B4778F5}"/>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01772069-2453-4C10-85B4-90F619C5FF7D}"/>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BE8DAFA5-1C3C-42F1-BD00-FB2EF936000A}"/>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0DE7C1FA-95D8-402B-96CE-FF897CD4635B}"/>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13AB9AC-95DD-4921-B8AD-332C1B7F60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D39E635-6464-46F6-A067-B11B6DFA28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D501464-8129-4FC5-85BF-ADFC8277622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6766207-4BC5-49A2-A46B-4886B31A566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787BAAD-ACCA-4A5D-BEFF-EE372CCB404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87" name="楕円 486">
          <a:extLst>
            <a:ext uri="{FF2B5EF4-FFF2-40B4-BE49-F238E27FC236}">
              <a16:creationId xmlns:a16="http://schemas.microsoft.com/office/drawing/2014/main" id="{5ED973B2-5B9C-4E9D-8A64-50D21964AB0E}"/>
            </a:ext>
          </a:extLst>
        </xdr:cNvPr>
        <xdr:cNvSpPr/>
      </xdr:nvSpPr>
      <xdr:spPr>
        <a:xfrm>
          <a:off x="22110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93997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906A945E-340A-42E2-AFEA-41C026C84457}"/>
            </a:ext>
          </a:extLst>
        </xdr:cNvPr>
        <xdr:cNvSpPr txBox="1"/>
      </xdr:nvSpPr>
      <xdr:spPr>
        <a:xfrm>
          <a:off x="22199600"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73406</xdr:rowOff>
    </xdr:from>
    <xdr:to>
      <xdr:col>112</xdr:col>
      <xdr:colOff>38100</xdr:colOff>
      <xdr:row>39</xdr:row>
      <xdr:rowOff>3556</xdr:rowOff>
    </xdr:to>
    <xdr:sp macro="" textlink="">
      <xdr:nvSpPr>
        <xdr:cNvPr id="489" name="楕円 488">
          <a:extLst>
            <a:ext uri="{FF2B5EF4-FFF2-40B4-BE49-F238E27FC236}">
              <a16:creationId xmlns:a16="http://schemas.microsoft.com/office/drawing/2014/main" id="{9D7FE1A4-B49C-4DF0-8308-78225FBF6A0A}"/>
            </a:ext>
          </a:extLst>
        </xdr:cNvPr>
        <xdr:cNvSpPr/>
      </xdr:nvSpPr>
      <xdr:spPr>
        <a:xfrm>
          <a:off x="21272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121920</xdr:rowOff>
    </xdr:from>
    <xdr:to>
      <xdr:col>116</xdr:col>
      <xdr:colOff>63500</xdr:colOff>
      <xdr:row>38</xdr:row>
      <xdr:rowOff>124206</xdr:rowOff>
    </xdr:to>
    <xdr:cxnSp macro="">
      <xdr:nvCxnSpPr>
        <xdr:cNvPr id="490" name="直線コネクタ 489">
          <a:extLst>
            <a:ext uri="{FF2B5EF4-FFF2-40B4-BE49-F238E27FC236}">
              <a16:creationId xmlns:a16="http://schemas.microsoft.com/office/drawing/2014/main" id="{92BDD98F-A23D-4FA6-B367-B06E7E34BC33}"/>
            </a:ext>
          </a:extLst>
        </xdr:cNvPr>
        <xdr:cNvCxnSpPr/>
      </xdr:nvCxnSpPr>
      <xdr:spPr>
        <a:xfrm flipV="1">
          <a:off x="21323300" y="66370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77978</xdr:rowOff>
    </xdr:from>
    <xdr:to>
      <xdr:col>107</xdr:col>
      <xdr:colOff>101600</xdr:colOff>
      <xdr:row>39</xdr:row>
      <xdr:rowOff>8128</xdr:rowOff>
    </xdr:to>
    <xdr:sp macro="" textlink="">
      <xdr:nvSpPr>
        <xdr:cNvPr id="491" name="楕円 490">
          <a:extLst>
            <a:ext uri="{FF2B5EF4-FFF2-40B4-BE49-F238E27FC236}">
              <a16:creationId xmlns:a16="http://schemas.microsoft.com/office/drawing/2014/main" id="{884AA2DE-ACBC-4651-B0DF-EDEAA36226EB}"/>
            </a:ext>
          </a:extLst>
        </xdr:cNvPr>
        <xdr:cNvSpPr/>
      </xdr:nvSpPr>
      <xdr:spPr>
        <a:xfrm>
          <a:off x="20383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124206</xdr:rowOff>
    </xdr:from>
    <xdr:to>
      <xdr:col>111</xdr:col>
      <xdr:colOff>177800</xdr:colOff>
      <xdr:row>38</xdr:row>
      <xdr:rowOff>128778</xdr:rowOff>
    </xdr:to>
    <xdr:cxnSp macro="">
      <xdr:nvCxnSpPr>
        <xdr:cNvPr id="492" name="直線コネクタ 491">
          <a:extLst>
            <a:ext uri="{FF2B5EF4-FFF2-40B4-BE49-F238E27FC236}">
              <a16:creationId xmlns:a16="http://schemas.microsoft.com/office/drawing/2014/main" id="{EBE1BC5A-2B95-4A2C-9FBA-5F5A17BB311A}"/>
            </a:ext>
          </a:extLst>
        </xdr:cNvPr>
        <xdr:cNvCxnSpPr/>
      </xdr:nvCxnSpPr>
      <xdr:spPr>
        <a:xfrm flipV="1">
          <a:off x="20434300" y="66393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93" name="楕円 492">
          <a:extLst>
            <a:ext uri="{FF2B5EF4-FFF2-40B4-BE49-F238E27FC236}">
              <a16:creationId xmlns:a16="http://schemas.microsoft.com/office/drawing/2014/main" id="{FFF086E3-CD53-4393-916F-E47D5BBC2FBC}"/>
            </a:ext>
          </a:extLst>
        </xdr:cNvPr>
        <xdr:cNvSpPr/>
      </xdr:nvSpPr>
      <xdr:spPr>
        <a:xfrm>
          <a:off x="19494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128778</xdr:rowOff>
    </xdr:from>
    <xdr:to>
      <xdr:col>107</xdr:col>
      <xdr:colOff>50800</xdr:colOff>
      <xdr:row>38</xdr:row>
      <xdr:rowOff>131064</xdr:rowOff>
    </xdr:to>
    <xdr:cxnSp macro="">
      <xdr:nvCxnSpPr>
        <xdr:cNvPr id="494" name="直線コネクタ 493">
          <a:extLst>
            <a:ext uri="{FF2B5EF4-FFF2-40B4-BE49-F238E27FC236}">
              <a16:creationId xmlns:a16="http://schemas.microsoft.com/office/drawing/2014/main" id="{3EDFA4B4-2C7C-4E8A-8CE4-03194E851094}"/>
            </a:ext>
          </a:extLst>
        </xdr:cNvPr>
        <xdr:cNvCxnSpPr/>
      </xdr:nvCxnSpPr>
      <xdr:spPr>
        <a:xfrm flipV="1">
          <a:off x="19545300" y="66438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84836</xdr:rowOff>
    </xdr:from>
    <xdr:to>
      <xdr:col>98</xdr:col>
      <xdr:colOff>38100</xdr:colOff>
      <xdr:row>39</xdr:row>
      <xdr:rowOff>14986</xdr:rowOff>
    </xdr:to>
    <xdr:sp macro="" textlink="">
      <xdr:nvSpPr>
        <xdr:cNvPr id="495" name="楕円 494">
          <a:extLst>
            <a:ext uri="{FF2B5EF4-FFF2-40B4-BE49-F238E27FC236}">
              <a16:creationId xmlns:a16="http://schemas.microsoft.com/office/drawing/2014/main" id="{2BAF080E-2E11-4AB7-858C-DA07F3166E8B}"/>
            </a:ext>
          </a:extLst>
        </xdr:cNvPr>
        <xdr:cNvSpPr/>
      </xdr:nvSpPr>
      <xdr:spPr>
        <a:xfrm>
          <a:off x="18605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131064</xdr:rowOff>
    </xdr:from>
    <xdr:to>
      <xdr:col>102</xdr:col>
      <xdr:colOff>114300</xdr:colOff>
      <xdr:row>38</xdr:row>
      <xdr:rowOff>135636</xdr:rowOff>
    </xdr:to>
    <xdr:cxnSp macro="">
      <xdr:nvCxnSpPr>
        <xdr:cNvPr id="496" name="直線コネクタ 495">
          <a:extLst>
            <a:ext uri="{FF2B5EF4-FFF2-40B4-BE49-F238E27FC236}">
              <a16:creationId xmlns:a16="http://schemas.microsoft.com/office/drawing/2014/main" id="{23A36593-5804-4335-837A-6644A71D7342}"/>
            </a:ext>
          </a:extLst>
        </xdr:cNvPr>
        <xdr:cNvCxnSpPr/>
      </xdr:nvCxnSpPr>
      <xdr:spPr>
        <a:xfrm flipV="1">
          <a:off x="18656300" y="6646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4557E4B9-B641-4ED4-AA11-3EDA21D497A4}"/>
            </a:ext>
          </a:extLst>
        </xdr:cNvPr>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5A84613C-56D8-461F-861C-B6650E18B721}"/>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993BE7BD-E9A9-4640-987F-9C6A4CC61EE8}"/>
            </a:ext>
          </a:extLst>
        </xdr:cNvPr>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770DBD84-F116-4D0F-9203-02077F45B08F}"/>
            </a:ext>
          </a:extLst>
        </xdr:cNvPr>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20083</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403CE65D-A6D3-4B3B-B8B6-EB398ABFB1A0}"/>
            </a:ext>
          </a:extLst>
        </xdr:cNvPr>
        <xdr:cNvSpPr txBox="1"/>
      </xdr:nvSpPr>
      <xdr:spPr>
        <a:xfrm>
          <a:off x="21075727"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24655</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66C6410B-53BD-4462-97D5-1B011FB0503F}"/>
            </a:ext>
          </a:extLst>
        </xdr:cNvPr>
        <xdr:cNvSpPr txBox="1"/>
      </xdr:nvSpPr>
      <xdr:spPr>
        <a:xfrm>
          <a:off x="20199427"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4238F01-CD93-4930-8075-B7178B3A20B9}"/>
            </a:ext>
          </a:extLst>
        </xdr:cNvPr>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31513</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1E54BE56-9149-479E-AF5C-14C25C700C02}"/>
            </a:ext>
          </a:extLst>
        </xdr:cNvPr>
        <xdr:cNvSpPr txBox="1"/>
      </xdr:nvSpPr>
      <xdr:spPr>
        <a:xfrm>
          <a:off x="18421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8208FE89-E75C-4C49-B15B-7D502C4EFFD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2E90443C-7F36-4EF0-AE0A-522C876653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9FA29CE9-87AE-4DCC-AEF6-D347A86FFC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A1D4AF93-BD10-46AB-A87C-4309B723D2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528F66E4-7C2C-4432-BA9F-4911A467480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A1D1F9C7-8729-499E-A1E9-3E995B67A69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BE49BF92-F3C0-4906-9A16-4E1CFB028A7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A844ED3-872C-4191-A8DC-41DB2B10BEF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865B50BF-0A40-4144-90E7-3143C63D6DC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CE80BFA8-7A68-4E21-972E-9CF40A4CBDB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8E50E876-917A-47B1-998E-A6DA067E8DD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0B6791F9-327B-4486-9E15-DFB18B7E91F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3EBD973C-E6A3-41C9-856B-8BF16E1C8DAB}"/>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B3989704-A3C9-4F22-AA08-2599ECF8961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150C63D7-20AE-47EA-A7D9-2CA062C9EFA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067E6488-572D-44F8-BC03-F8EA851D62F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F33BB55A-9C4C-40E9-8784-90D4159734B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B5801B48-0E23-42A5-BD0D-491F3CEEAA6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9DF82982-1298-44F3-9372-4471D30DAFF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91EC4EEB-0C59-488C-91B0-92E024BC602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98C903C3-DF55-43D1-BE95-0721B171FFE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1DE3E515-4D6E-41B0-B44E-6B27D4B2D06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A384F567-7BEE-40CD-878C-1C8B8EF81AB0}"/>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8F476BE7-BB19-498A-A22E-CF5E19683BFA}"/>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9A0AEFC3-AB3A-4653-BA15-7696BCABFB8A}"/>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D7382A4A-F682-402B-AC82-67A85F121CC9}"/>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A5C7BFA6-7318-4F6D-B586-386F53AAE31A}"/>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B9FF1850-AD6B-4FA5-8BB7-99ADB8E036D2}"/>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253C455F-B1CC-4762-A9D4-8661CF1FEF7D}"/>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581416B2-53BC-4B74-826F-5E76A8D7AA9D}"/>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F151F99C-ED9A-4CB2-B64D-D7F38FADA631}"/>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521ACF19-8D7E-4F64-8452-DCE112185432}"/>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8EE10CAD-7E9C-4F6F-AE9C-13E4CCACF88A}"/>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AA5D917C-2AED-406C-9B64-4467A19E85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8FE5DBD9-9F4C-4EB2-86C1-4848D8F039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B785703A-DECF-4FB6-B1FB-9AF361C9E96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FBE50AD1-18BD-44F8-A2BA-E663F78C701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7FE2AF6-BE80-40CB-BB93-400DF488FCD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106934</xdr:rowOff>
    </xdr:from>
    <xdr:to>
      <xdr:col>85</xdr:col>
      <xdr:colOff>177800</xdr:colOff>
      <xdr:row>59</xdr:row>
      <xdr:rowOff>37084</xdr:rowOff>
    </xdr:to>
    <xdr:sp macro="" textlink="">
      <xdr:nvSpPr>
        <xdr:cNvPr id="543" name="楕円 542">
          <a:extLst>
            <a:ext uri="{FF2B5EF4-FFF2-40B4-BE49-F238E27FC236}">
              <a16:creationId xmlns:a16="http://schemas.microsoft.com/office/drawing/2014/main" id="{35083C11-50C2-422A-88CD-4DE3A08E583F}"/>
            </a:ext>
          </a:extLst>
        </xdr:cNvPr>
        <xdr:cNvSpPr/>
      </xdr:nvSpPr>
      <xdr:spPr>
        <a:xfrm>
          <a:off x="162687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129811</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3BB12D4C-D532-44C7-A348-C1C5234DBAA0}"/>
            </a:ext>
          </a:extLst>
        </xdr:cNvPr>
        <xdr:cNvSpPr txBox="1"/>
      </xdr:nvSpPr>
      <xdr:spPr>
        <a:xfrm>
          <a:off x="16357600" y="990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127508</xdr:rowOff>
    </xdr:from>
    <xdr:to>
      <xdr:col>81</xdr:col>
      <xdr:colOff>101600</xdr:colOff>
      <xdr:row>59</xdr:row>
      <xdr:rowOff>57658</xdr:rowOff>
    </xdr:to>
    <xdr:sp macro="" textlink="">
      <xdr:nvSpPr>
        <xdr:cNvPr id="545" name="楕円 544">
          <a:extLst>
            <a:ext uri="{FF2B5EF4-FFF2-40B4-BE49-F238E27FC236}">
              <a16:creationId xmlns:a16="http://schemas.microsoft.com/office/drawing/2014/main" id="{B95F043A-7F3E-4136-98CC-6D7B154C039D}"/>
            </a:ext>
          </a:extLst>
        </xdr:cNvPr>
        <xdr:cNvSpPr/>
      </xdr:nvSpPr>
      <xdr:spPr>
        <a:xfrm>
          <a:off x="15430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157734</xdr:rowOff>
    </xdr:from>
    <xdr:to>
      <xdr:col>85</xdr:col>
      <xdr:colOff>127000</xdr:colOff>
      <xdr:row>59</xdr:row>
      <xdr:rowOff>6858</xdr:rowOff>
    </xdr:to>
    <xdr:cxnSp macro="">
      <xdr:nvCxnSpPr>
        <xdr:cNvPr id="546" name="直線コネクタ 545">
          <a:extLst>
            <a:ext uri="{FF2B5EF4-FFF2-40B4-BE49-F238E27FC236}">
              <a16:creationId xmlns:a16="http://schemas.microsoft.com/office/drawing/2014/main" id="{7E26C6D7-6244-47A1-956C-1EB91D8AA1E1}"/>
            </a:ext>
          </a:extLst>
        </xdr:cNvPr>
        <xdr:cNvCxnSpPr/>
      </xdr:nvCxnSpPr>
      <xdr:spPr>
        <a:xfrm flipV="1">
          <a:off x="15481300" y="1010183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65786</xdr:rowOff>
    </xdr:from>
    <xdr:to>
      <xdr:col>76</xdr:col>
      <xdr:colOff>165100</xdr:colOff>
      <xdr:row>58</xdr:row>
      <xdr:rowOff>167386</xdr:rowOff>
    </xdr:to>
    <xdr:sp macro="" textlink="">
      <xdr:nvSpPr>
        <xdr:cNvPr id="547" name="楕円 546">
          <a:extLst>
            <a:ext uri="{FF2B5EF4-FFF2-40B4-BE49-F238E27FC236}">
              <a16:creationId xmlns:a16="http://schemas.microsoft.com/office/drawing/2014/main" id="{7C9A6946-83A8-42AF-A8CD-B45D81D71170}"/>
            </a:ext>
          </a:extLst>
        </xdr:cNvPr>
        <xdr:cNvSpPr/>
      </xdr:nvSpPr>
      <xdr:spPr>
        <a:xfrm>
          <a:off x="14541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116586</xdr:rowOff>
    </xdr:from>
    <xdr:to>
      <xdr:col>81</xdr:col>
      <xdr:colOff>50800</xdr:colOff>
      <xdr:row>59</xdr:row>
      <xdr:rowOff>6858</xdr:rowOff>
    </xdr:to>
    <xdr:cxnSp macro="">
      <xdr:nvCxnSpPr>
        <xdr:cNvPr id="548" name="直線コネクタ 547">
          <a:extLst>
            <a:ext uri="{FF2B5EF4-FFF2-40B4-BE49-F238E27FC236}">
              <a16:creationId xmlns:a16="http://schemas.microsoft.com/office/drawing/2014/main" id="{4431B405-A715-47BA-A306-29F9F183AC0C}"/>
            </a:ext>
          </a:extLst>
        </xdr:cNvPr>
        <xdr:cNvCxnSpPr/>
      </xdr:nvCxnSpPr>
      <xdr:spPr>
        <a:xfrm>
          <a:off x="14592300" y="1006068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42926</xdr:rowOff>
    </xdr:from>
    <xdr:to>
      <xdr:col>72</xdr:col>
      <xdr:colOff>38100</xdr:colOff>
      <xdr:row>58</xdr:row>
      <xdr:rowOff>144526</xdr:rowOff>
    </xdr:to>
    <xdr:sp macro="" textlink="">
      <xdr:nvSpPr>
        <xdr:cNvPr id="549" name="楕円 548">
          <a:extLst>
            <a:ext uri="{FF2B5EF4-FFF2-40B4-BE49-F238E27FC236}">
              <a16:creationId xmlns:a16="http://schemas.microsoft.com/office/drawing/2014/main" id="{378D5149-6B2A-4DB1-9218-B5DC2BE178C7}"/>
            </a:ext>
          </a:extLst>
        </xdr:cNvPr>
        <xdr:cNvSpPr/>
      </xdr:nvSpPr>
      <xdr:spPr>
        <a:xfrm>
          <a:off x="13652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93726</xdr:rowOff>
    </xdr:from>
    <xdr:to>
      <xdr:col>76</xdr:col>
      <xdr:colOff>114300</xdr:colOff>
      <xdr:row>58</xdr:row>
      <xdr:rowOff>116586</xdr:rowOff>
    </xdr:to>
    <xdr:cxnSp macro="">
      <xdr:nvCxnSpPr>
        <xdr:cNvPr id="550" name="直線コネクタ 549">
          <a:extLst>
            <a:ext uri="{FF2B5EF4-FFF2-40B4-BE49-F238E27FC236}">
              <a16:creationId xmlns:a16="http://schemas.microsoft.com/office/drawing/2014/main" id="{79B37CD0-0B61-4EA2-A53C-9C7EB506CB6C}"/>
            </a:ext>
          </a:extLst>
        </xdr:cNvPr>
        <xdr:cNvCxnSpPr/>
      </xdr:nvCxnSpPr>
      <xdr:spPr>
        <a:xfrm>
          <a:off x="13703300" y="100378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65786</xdr:rowOff>
    </xdr:from>
    <xdr:to>
      <xdr:col>67</xdr:col>
      <xdr:colOff>101600</xdr:colOff>
      <xdr:row>58</xdr:row>
      <xdr:rowOff>167386</xdr:rowOff>
    </xdr:to>
    <xdr:sp macro="" textlink="">
      <xdr:nvSpPr>
        <xdr:cNvPr id="551" name="楕円 550">
          <a:extLst>
            <a:ext uri="{FF2B5EF4-FFF2-40B4-BE49-F238E27FC236}">
              <a16:creationId xmlns:a16="http://schemas.microsoft.com/office/drawing/2014/main" id="{E20FA282-D3DC-4333-87FB-A1714D3DBBA7}"/>
            </a:ext>
          </a:extLst>
        </xdr:cNvPr>
        <xdr:cNvSpPr/>
      </xdr:nvSpPr>
      <xdr:spPr>
        <a:xfrm>
          <a:off x="12763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93726</xdr:rowOff>
    </xdr:from>
    <xdr:to>
      <xdr:col>71</xdr:col>
      <xdr:colOff>177800</xdr:colOff>
      <xdr:row>58</xdr:row>
      <xdr:rowOff>116586</xdr:rowOff>
    </xdr:to>
    <xdr:cxnSp macro="">
      <xdr:nvCxnSpPr>
        <xdr:cNvPr id="552" name="直線コネクタ 551">
          <a:extLst>
            <a:ext uri="{FF2B5EF4-FFF2-40B4-BE49-F238E27FC236}">
              <a16:creationId xmlns:a16="http://schemas.microsoft.com/office/drawing/2014/main" id="{5E2C798B-0893-4627-80B1-75925B9B5579}"/>
            </a:ext>
          </a:extLst>
        </xdr:cNvPr>
        <xdr:cNvCxnSpPr/>
      </xdr:nvCxnSpPr>
      <xdr:spPr>
        <a:xfrm flipV="1">
          <a:off x="12814300" y="100378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a:extLst>
            <a:ext uri="{FF2B5EF4-FFF2-40B4-BE49-F238E27FC236}">
              <a16:creationId xmlns:a16="http://schemas.microsoft.com/office/drawing/2014/main" id="{50C10E49-17DC-4F8A-B250-1776D435F915}"/>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4" name="n_2aveValue【学校施設】&#10;有形固定資産減価償却率">
          <a:extLst>
            <a:ext uri="{FF2B5EF4-FFF2-40B4-BE49-F238E27FC236}">
              <a16:creationId xmlns:a16="http://schemas.microsoft.com/office/drawing/2014/main" id="{79A8123A-B4FD-4EEF-A688-30FD9B879ECE}"/>
            </a:ext>
          </a:extLst>
        </xdr:cNvPr>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55" name="n_3aveValue【学校施設】&#10;有形固定資産減価償却率">
          <a:extLst>
            <a:ext uri="{FF2B5EF4-FFF2-40B4-BE49-F238E27FC236}">
              <a16:creationId xmlns:a16="http://schemas.microsoft.com/office/drawing/2014/main" id="{9CC808C0-AB71-4416-92D4-F9867BCA9F97}"/>
            </a:ext>
          </a:extLst>
        </xdr:cNvPr>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6" name="n_4aveValue【学校施設】&#10;有形固定資産減価償却率">
          <a:extLst>
            <a:ext uri="{FF2B5EF4-FFF2-40B4-BE49-F238E27FC236}">
              <a16:creationId xmlns:a16="http://schemas.microsoft.com/office/drawing/2014/main" id="{15B1B91C-270A-415B-B68A-154C3A4260DC}"/>
            </a:ext>
          </a:extLst>
        </xdr:cNvPr>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48785</xdr:rowOff>
    </xdr:from>
    <xdr:ext cx="405111" cy="259045"/>
    <xdr:sp macro="" textlink="">
      <xdr:nvSpPr>
        <xdr:cNvPr id="557" name="n_1mainValue【学校施設】&#10;有形固定資産減価償却率">
          <a:extLst>
            <a:ext uri="{FF2B5EF4-FFF2-40B4-BE49-F238E27FC236}">
              <a16:creationId xmlns:a16="http://schemas.microsoft.com/office/drawing/2014/main" id="{B113E8E3-290C-417C-AC4D-534874637D7E}"/>
            </a:ext>
          </a:extLst>
        </xdr:cNvPr>
        <xdr:cNvSpPr txBox="1"/>
      </xdr:nvSpPr>
      <xdr:spPr>
        <a:xfrm>
          <a:off x="152660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12463</xdr:rowOff>
    </xdr:from>
    <xdr:ext cx="405111" cy="259045"/>
    <xdr:sp macro="" textlink="">
      <xdr:nvSpPr>
        <xdr:cNvPr id="558" name="n_2mainValue【学校施設】&#10;有形固定資産減価償却率">
          <a:extLst>
            <a:ext uri="{FF2B5EF4-FFF2-40B4-BE49-F238E27FC236}">
              <a16:creationId xmlns:a16="http://schemas.microsoft.com/office/drawing/2014/main" id="{633B0369-89EB-4CAE-A158-CE07A4060DD4}"/>
            </a:ext>
          </a:extLst>
        </xdr:cNvPr>
        <xdr:cNvSpPr txBox="1"/>
      </xdr:nvSpPr>
      <xdr:spPr>
        <a:xfrm>
          <a:off x="14389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161053</xdr:rowOff>
    </xdr:from>
    <xdr:ext cx="405111" cy="259045"/>
    <xdr:sp macro="" textlink="">
      <xdr:nvSpPr>
        <xdr:cNvPr id="559" name="n_3mainValue【学校施設】&#10;有形固定資産減価償却率">
          <a:extLst>
            <a:ext uri="{FF2B5EF4-FFF2-40B4-BE49-F238E27FC236}">
              <a16:creationId xmlns:a16="http://schemas.microsoft.com/office/drawing/2014/main" id="{8BA744AE-F8B0-4806-8F1E-DCAA44D3C5D2}"/>
            </a:ext>
          </a:extLst>
        </xdr:cNvPr>
        <xdr:cNvSpPr txBox="1"/>
      </xdr:nvSpPr>
      <xdr:spPr>
        <a:xfrm>
          <a:off x="135007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12463</xdr:rowOff>
    </xdr:from>
    <xdr:ext cx="405111" cy="259045"/>
    <xdr:sp macro="" textlink="">
      <xdr:nvSpPr>
        <xdr:cNvPr id="560" name="n_4mainValue【学校施設】&#10;有形固定資産減価償却率">
          <a:extLst>
            <a:ext uri="{FF2B5EF4-FFF2-40B4-BE49-F238E27FC236}">
              <a16:creationId xmlns:a16="http://schemas.microsoft.com/office/drawing/2014/main" id="{DE3DD94E-E7F6-436D-9B92-F743F677AB6E}"/>
            </a:ext>
          </a:extLst>
        </xdr:cNvPr>
        <xdr:cNvSpPr txBox="1"/>
      </xdr:nvSpPr>
      <xdr:spPr>
        <a:xfrm>
          <a:off x="12611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A62F335D-F910-454B-8ED9-24B79CAC4BA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ACEF358F-6C1E-4D10-93C5-32FC4209334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DCACADA-AA31-4C7F-8D6D-9B645A8EEE7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66C9F3A2-004C-4C1B-9C5E-738B939B97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2E76991F-6068-4330-B5BC-061740F14DF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CAB5D7-87A6-4B1F-8017-34B0B58AAF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B89343D2-2C9F-493C-9BEA-A5C2CFEEB8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FD94EF92-8BAF-4725-BBA2-E5AFFBD6495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BDB06E8A-4CE3-4E55-88F1-EB306F0C8F9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32CF665D-B245-4939-8660-BBB9CDE67B2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6915EAAC-46A1-4593-A215-E8C7AFE55DC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AF87A069-986B-47F0-B27A-10D1F68AD37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406E209B-E5F6-46CC-AAD8-30EA42B5F43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4CAC2BD2-14E7-4F66-834C-F59FE710C1C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11B22211-13C7-46EE-BAB1-2BEE9DB733C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D2A19896-B62A-4E09-A758-55F68C8F719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74A43F8C-2703-4547-AC69-4E0D07E17AC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6DC6D38B-BAB4-4526-B825-CD8087DE20B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2CD574F3-A535-4BD4-A0EF-10AFFB0CF26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AC7EF98A-6638-4077-8C52-BBE2AE67B57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907352B9-EE7E-42BF-A873-EA3F35D76A5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FDD66F8-EA58-4A5C-B28E-E4C94A36DCD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7A2B3D33-EEA4-4168-9A76-C373ACE928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5944D0A6-CEED-4FFF-8F7E-DA3A9E2D627D}"/>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A8EBBBE6-6AD3-4C32-ADB5-69403FB81BA2}"/>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3E3377BB-FB0A-4480-8BE0-8E8A9EF48754}"/>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F2767E3F-44AA-4448-83A8-1B84D78EA081}"/>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7F47A187-9265-48D9-8F66-0D336DD5693C}"/>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a:extLst>
            <a:ext uri="{FF2B5EF4-FFF2-40B4-BE49-F238E27FC236}">
              <a16:creationId xmlns:a16="http://schemas.microsoft.com/office/drawing/2014/main" id="{2FF43D18-43C6-4E12-BB3F-DD0FAA403DF8}"/>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E9810231-9B4A-4D10-818A-D7A3514FE7FB}"/>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094E559A-D9FD-483C-8073-2C7DC727E537}"/>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E1A67D6F-9AFB-4979-9F08-2533353E933A}"/>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0F6CC484-5F93-4EE0-BB67-64DC236D10A1}"/>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C7FF775A-34AA-4134-9C52-1402EC30BAA7}"/>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96CACB1C-739E-43E3-9C1D-9EB05191302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4BAD8CE-0757-478C-9DD9-59F4837F22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57584AA-6656-4357-8A30-5FC4468AD54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D5059BA-3ECE-4C57-BD7D-53E5BD1C6B4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F27DB32-050E-4A6D-A180-85C8EBFE55C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40259</xdr:rowOff>
    </xdr:from>
    <xdr:to>
      <xdr:col>116</xdr:col>
      <xdr:colOff>114300</xdr:colOff>
      <xdr:row>62</xdr:row>
      <xdr:rowOff>141859</xdr:rowOff>
    </xdr:to>
    <xdr:sp macro="" textlink="">
      <xdr:nvSpPr>
        <xdr:cNvPr id="600" name="楕円 599">
          <a:extLst>
            <a:ext uri="{FF2B5EF4-FFF2-40B4-BE49-F238E27FC236}">
              <a16:creationId xmlns:a16="http://schemas.microsoft.com/office/drawing/2014/main" id="{E0DFFAF2-47D5-473E-A51D-EBA3B40F6A58}"/>
            </a:ext>
          </a:extLst>
        </xdr:cNvPr>
        <xdr:cNvSpPr/>
      </xdr:nvSpPr>
      <xdr:spPr>
        <a:xfrm>
          <a:off x="22110700" y="106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126636</xdr:rowOff>
    </xdr:from>
    <xdr:ext cx="469744" cy="259045"/>
    <xdr:sp macro="" textlink="">
      <xdr:nvSpPr>
        <xdr:cNvPr id="601" name="【学校施設】&#10;一人当たり面積該当値テキスト">
          <a:extLst>
            <a:ext uri="{FF2B5EF4-FFF2-40B4-BE49-F238E27FC236}">
              <a16:creationId xmlns:a16="http://schemas.microsoft.com/office/drawing/2014/main" id="{59D9DFB9-1995-4E10-BDFE-200C90EDE406}"/>
            </a:ext>
          </a:extLst>
        </xdr:cNvPr>
        <xdr:cNvSpPr txBox="1"/>
      </xdr:nvSpPr>
      <xdr:spPr>
        <a:xfrm>
          <a:off x="22199600" y="1058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602" name="楕円 601">
          <a:extLst>
            <a:ext uri="{FF2B5EF4-FFF2-40B4-BE49-F238E27FC236}">
              <a16:creationId xmlns:a16="http://schemas.microsoft.com/office/drawing/2014/main" id="{2565ECEB-2704-4E74-8AA4-1DE8C271E21C}"/>
            </a:ext>
          </a:extLst>
        </xdr:cNvPr>
        <xdr:cNvSpPr/>
      </xdr:nvSpPr>
      <xdr:spPr>
        <a:xfrm>
          <a:off x="2127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91059</xdr:rowOff>
    </xdr:from>
    <xdr:to>
      <xdr:col>116</xdr:col>
      <xdr:colOff>63500</xdr:colOff>
      <xdr:row>62</xdr:row>
      <xdr:rowOff>95250</xdr:rowOff>
    </xdr:to>
    <xdr:cxnSp macro="">
      <xdr:nvCxnSpPr>
        <xdr:cNvPr id="603" name="直線コネクタ 602">
          <a:extLst>
            <a:ext uri="{FF2B5EF4-FFF2-40B4-BE49-F238E27FC236}">
              <a16:creationId xmlns:a16="http://schemas.microsoft.com/office/drawing/2014/main" id="{EDCBB23C-A771-4A02-85A2-A26B2F88EC04}"/>
            </a:ext>
          </a:extLst>
        </xdr:cNvPr>
        <xdr:cNvCxnSpPr/>
      </xdr:nvCxnSpPr>
      <xdr:spPr>
        <a:xfrm flipV="1">
          <a:off x="21323300" y="10720959"/>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47117</xdr:rowOff>
    </xdr:from>
    <xdr:to>
      <xdr:col>107</xdr:col>
      <xdr:colOff>101600</xdr:colOff>
      <xdr:row>62</xdr:row>
      <xdr:rowOff>148717</xdr:rowOff>
    </xdr:to>
    <xdr:sp macro="" textlink="">
      <xdr:nvSpPr>
        <xdr:cNvPr id="604" name="楕円 603">
          <a:extLst>
            <a:ext uri="{FF2B5EF4-FFF2-40B4-BE49-F238E27FC236}">
              <a16:creationId xmlns:a16="http://schemas.microsoft.com/office/drawing/2014/main" id="{E1CE72F0-2CA0-466A-8035-AE9D2A8FA192}"/>
            </a:ext>
          </a:extLst>
        </xdr:cNvPr>
        <xdr:cNvSpPr/>
      </xdr:nvSpPr>
      <xdr:spPr>
        <a:xfrm>
          <a:off x="20383500" y="106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177800</xdr:colOff>
      <xdr:row>62</xdr:row>
      <xdr:rowOff>97917</xdr:rowOff>
    </xdr:to>
    <xdr:cxnSp macro="">
      <xdr:nvCxnSpPr>
        <xdr:cNvPr id="605" name="直線コネクタ 604">
          <a:extLst>
            <a:ext uri="{FF2B5EF4-FFF2-40B4-BE49-F238E27FC236}">
              <a16:creationId xmlns:a16="http://schemas.microsoft.com/office/drawing/2014/main" id="{6F8351DA-B012-465B-BAC4-B0F09908F0D5}"/>
            </a:ext>
          </a:extLst>
        </xdr:cNvPr>
        <xdr:cNvCxnSpPr/>
      </xdr:nvCxnSpPr>
      <xdr:spPr>
        <a:xfrm flipV="1">
          <a:off x="20434300" y="1072515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48641</xdr:rowOff>
    </xdr:from>
    <xdr:to>
      <xdr:col>102</xdr:col>
      <xdr:colOff>165100</xdr:colOff>
      <xdr:row>62</xdr:row>
      <xdr:rowOff>150241</xdr:rowOff>
    </xdr:to>
    <xdr:sp macro="" textlink="">
      <xdr:nvSpPr>
        <xdr:cNvPr id="606" name="楕円 605">
          <a:extLst>
            <a:ext uri="{FF2B5EF4-FFF2-40B4-BE49-F238E27FC236}">
              <a16:creationId xmlns:a16="http://schemas.microsoft.com/office/drawing/2014/main" id="{E58670A0-F8DF-40E0-8BFF-7516657D620D}"/>
            </a:ext>
          </a:extLst>
        </xdr:cNvPr>
        <xdr:cNvSpPr/>
      </xdr:nvSpPr>
      <xdr:spPr>
        <a:xfrm>
          <a:off x="19494500" y="106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97917</xdr:rowOff>
    </xdr:from>
    <xdr:to>
      <xdr:col>107</xdr:col>
      <xdr:colOff>50800</xdr:colOff>
      <xdr:row>62</xdr:row>
      <xdr:rowOff>99441</xdr:rowOff>
    </xdr:to>
    <xdr:cxnSp macro="">
      <xdr:nvCxnSpPr>
        <xdr:cNvPr id="607" name="直線コネクタ 606">
          <a:extLst>
            <a:ext uri="{FF2B5EF4-FFF2-40B4-BE49-F238E27FC236}">
              <a16:creationId xmlns:a16="http://schemas.microsoft.com/office/drawing/2014/main" id="{0C776ADB-1742-416E-8C51-902FA47B1A5B}"/>
            </a:ext>
          </a:extLst>
        </xdr:cNvPr>
        <xdr:cNvCxnSpPr/>
      </xdr:nvCxnSpPr>
      <xdr:spPr>
        <a:xfrm flipV="1">
          <a:off x="19545300" y="1072781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50546</xdr:rowOff>
    </xdr:from>
    <xdr:to>
      <xdr:col>98</xdr:col>
      <xdr:colOff>38100</xdr:colOff>
      <xdr:row>62</xdr:row>
      <xdr:rowOff>152146</xdr:rowOff>
    </xdr:to>
    <xdr:sp macro="" textlink="">
      <xdr:nvSpPr>
        <xdr:cNvPr id="608" name="楕円 607">
          <a:extLst>
            <a:ext uri="{FF2B5EF4-FFF2-40B4-BE49-F238E27FC236}">
              <a16:creationId xmlns:a16="http://schemas.microsoft.com/office/drawing/2014/main" id="{F75A458C-2502-4963-ADD0-E02D89A2787E}"/>
            </a:ext>
          </a:extLst>
        </xdr:cNvPr>
        <xdr:cNvSpPr/>
      </xdr:nvSpPr>
      <xdr:spPr>
        <a:xfrm>
          <a:off x="18605500" y="106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99441</xdr:rowOff>
    </xdr:from>
    <xdr:to>
      <xdr:col>102</xdr:col>
      <xdr:colOff>114300</xdr:colOff>
      <xdr:row>62</xdr:row>
      <xdr:rowOff>101346</xdr:rowOff>
    </xdr:to>
    <xdr:cxnSp macro="">
      <xdr:nvCxnSpPr>
        <xdr:cNvPr id="609" name="直線コネクタ 608">
          <a:extLst>
            <a:ext uri="{FF2B5EF4-FFF2-40B4-BE49-F238E27FC236}">
              <a16:creationId xmlns:a16="http://schemas.microsoft.com/office/drawing/2014/main" id="{6E3F5208-8DA0-4988-B8B7-E2013A35C3A8}"/>
            </a:ext>
          </a:extLst>
        </xdr:cNvPr>
        <xdr:cNvCxnSpPr/>
      </xdr:nvCxnSpPr>
      <xdr:spPr>
        <a:xfrm flipV="1">
          <a:off x="18656300" y="1072934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a:extLst>
            <a:ext uri="{FF2B5EF4-FFF2-40B4-BE49-F238E27FC236}">
              <a16:creationId xmlns:a16="http://schemas.microsoft.com/office/drawing/2014/main" id="{D2C597C9-148E-4D9F-8629-54087ED4B928}"/>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1" name="n_2aveValue【学校施設】&#10;一人当たり面積">
          <a:extLst>
            <a:ext uri="{FF2B5EF4-FFF2-40B4-BE49-F238E27FC236}">
              <a16:creationId xmlns:a16="http://schemas.microsoft.com/office/drawing/2014/main" id="{FF2E163F-2147-49D1-A3CD-FC6031B865AD}"/>
            </a:ext>
          </a:extLst>
        </xdr:cNvPr>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12" name="n_3aveValue【学校施設】&#10;一人当たり面積">
          <a:extLst>
            <a:ext uri="{FF2B5EF4-FFF2-40B4-BE49-F238E27FC236}">
              <a16:creationId xmlns:a16="http://schemas.microsoft.com/office/drawing/2014/main" id="{EFFE7ABC-4C92-44DA-9D7B-2D30CF14A746}"/>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613" name="n_4aveValue【学校施設】&#10;一人当たり面積">
          <a:extLst>
            <a:ext uri="{FF2B5EF4-FFF2-40B4-BE49-F238E27FC236}">
              <a16:creationId xmlns:a16="http://schemas.microsoft.com/office/drawing/2014/main" id="{111E6DB5-9E45-4651-B3C2-F43FBFD2842B}"/>
            </a:ext>
          </a:extLst>
        </xdr:cNvPr>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137177</xdr:rowOff>
    </xdr:from>
    <xdr:ext cx="469744" cy="259045"/>
    <xdr:sp macro="" textlink="">
      <xdr:nvSpPr>
        <xdr:cNvPr id="614" name="n_1mainValue【学校施設】&#10;一人当たり面積">
          <a:extLst>
            <a:ext uri="{FF2B5EF4-FFF2-40B4-BE49-F238E27FC236}">
              <a16:creationId xmlns:a16="http://schemas.microsoft.com/office/drawing/2014/main" id="{A57CFC41-B083-4067-8BCC-1646083C9B60}"/>
            </a:ext>
          </a:extLst>
        </xdr:cNvPr>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139844</xdr:rowOff>
    </xdr:from>
    <xdr:ext cx="469744" cy="259045"/>
    <xdr:sp macro="" textlink="">
      <xdr:nvSpPr>
        <xdr:cNvPr id="615" name="n_2mainValue【学校施設】&#10;一人当たり面積">
          <a:extLst>
            <a:ext uri="{FF2B5EF4-FFF2-40B4-BE49-F238E27FC236}">
              <a16:creationId xmlns:a16="http://schemas.microsoft.com/office/drawing/2014/main" id="{6E11DDC7-58AF-49DC-9618-79AC6CCA2F35}"/>
            </a:ext>
          </a:extLst>
        </xdr:cNvPr>
        <xdr:cNvSpPr txBox="1"/>
      </xdr:nvSpPr>
      <xdr:spPr>
        <a:xfrm>
          <a:off x="20199427" y="107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141368</xdr:rowOff>
    </xdr:from>
    <xdr:ext cx="469744" cy="259045"/>
    <xdr:sp macro="" textlink="">
      <xdr:nvSpPr>
        <xdr:cNvPr id="616" name="n_3mainValue【学校施設】&#10;一人当たり面積">
          <a:extLst>
            <a:ext uri="{FF2B5EF4-FFF2-40B4-BE49-F238E27FC236}">
              <a16:creationId xmlns:a16="http://schemas.microsoft.com/office/drawing/2014/main" id="{FEA46708-2DE7-4E51-BC36-914A6B9AADDE}"/>
            </a:ext>
          </a:extLst>
        </xdr:cNvPr>
        <xdr:cNvSpPr txBox="1"/>
      </xdr:nvSpPr>
      <xdr:spPr>
        <a:xfrm>
          <a:off x="193104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143273</xdr:rowOff>
    </xdr:from>
    <xdr:ext cx="469744" cy="259045"/>
    <xdr:sp macro="" textlink="">
      <xdr:nvSpPr>
        <xdr:cNvPr id="617" name="n_4mainValue【学校施設】&#10;一人当たり面積">
          <a:extLst>
            <a:ext uri="{FF2B5EF4-FFF2-40B4-BE49-F238E27FC236}">
              <a16:creationId xmlns:a16="http://schemas.microsoft.com/office/drawing/2014/main" id="{7A99009D-24D8-4C9D-BE61-69EE351A88A2}"/>
            </a:ext>
          </a:extLst>
        </xdr:cNvPr>
        <xdr:cNvSpPr txBox="1"/>
      </xdr:nvSpPr>
      <xdr:spPr>
        <a:xfrm>
          <a:off x="18421427" y="107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FAEB91D7-543B-42CA-8DF8-100A084F87D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88A5504C-5C38-4ED6-B540-B3DBFD12E72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7430BC08-4699-42E5-936E-2B63C0153F2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1BA89894-5CB6-4D7C-BD87-094280AE332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3C418AA6-645D-48DC-B3D7-1BDA02CDD76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6285F5D6-760B-4523-8C2F-55371930E5E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A05311AF-E2BD-47B5-932A-160F2092314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1246D93E-0763-4491-9F7B-E68B2172A87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9A44F488-2519-491C-9DFA-8AC4D2FC194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758DAD0F-D001-44A8-9ABA-2136ECB0029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A6CEE1E0-89FF-4C62-8C10-C88655A7B14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7A650ED1-4564-4A27-AA1C-DE409EBF27B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F6D0AC0B-BE74-463D-BB36-497042C35F3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9F206030-A56F-4D26-B017-C40A6122290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7B81A6E2-94FD-4760-B0F0-E8756027D87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B11CEC6B-E3CA-475B-9F01-2F1ECB577D8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68391847-1B5F-4E5F-B226-F6EBBC9A85C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C8AACB72-ABF9-4350-A18D-A727E916F9E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4EF05137-F809-498D-A422-F786BC2AB29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55AD5D-17A7-47DB-85F6-D78FA045D98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B21E5CBE-611A-4184-9BA1-E6F90B21824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95F6D364-8C19-497B-8BB2-AC6B7F32E2C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9C67E580-AA24-4B17-B53D-EAE9DE1C5FD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67E01060-9ED8-496C-9691-A8ADC2B93A7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3A9974DA-7F15-4AEE-BD42-C9E89FE26DA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378DB743-10DE-481F-B6CF-8B08AC977848}"/>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68B8FC00-D46A-4D99-B869-CCD8026F04F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513436BE-3A05-4F73-A9FB-AF0D550BF5E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a:extLst>
            <a:ext uri="{FF2B5EF4-FFF2-40B4-BE49-F238E27FC236}">
              <a16:creationId xmlns:a16="http://schemas.microsoft.com/office/drawing/2014/main" id="{8F0B67F6-5B14-4809-A32F-2CCB93C9E744}"/>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a:extLst>
            <a:ext uri="{FF2B5EF4-FFF2-40B4-BE49-F238E27FC236}">
              <a16:creationId xmlns:a16="http://schemas.microsoft.com/office/drawing/2014/main" id="{7F4A176B-CB5E-4728-87A4-B8C5F088C986}"/>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48" name="【児童館】&#10;有形固定資産減価償却率平均値テキスト">
          <a:extLst>
            <a:ext uri="{FF2B5EF4-FFF2-40B4-BE49-F238E27FC236}">
              <a16:creationId xmlns:a16="http://schemas.microsoft.com/office/drawing/2014/main" id="{58C2E1D4-19DD-4D70-B526-484F264FD745}"/>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a:extLst>
            <a:ext uri="{FF2B5EF4-FFF2-40B4-BE49-F238E27FC236}">
              <a16:creationId xmlns:a16="http://schemas.microsoft.com/office/drawing/2014/main" id="{429A3653-228B-4CD8-95B5-3042568E937C}"/>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a:extLst>
            <a:ext uri="{FF2B5EF4-FFF2-40B4-BE49-F238E27FC236}">
              <a16:creationId xmlns:a16="http://schemas.microsoft.com/office/drawing/2014/main" id="{F444D403-0B0C-4E52-AF78-EAD1B97179D9}"/>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フローチャート: 判断 650">
          <a:extLst>
            <a:ext uri="{FF2B5EF4-FFF2-40B4-BE49-F238E27FC236}">
              <a16:creationId xmlns:a16="http://schemas.microsoft.com/office/drawing/2014/main" id="{81437B9E-D9D7-4FDF-9A85-B35D51AB1A07}"/>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2" name="フローチャート: 判断 651">
          <a:extLst>
            <a:ext uri="{FF2B5EF4-FFF2-40B4-BE49-F238E27FC236}">
              <a16:creationId xmlns:a16="http://schemas.microsoft.com/office/drawing/2014/main" id="{EFD5A25F-2E8D-4465-9549-04A19CD38654}"/>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3" name="フローチャート: 判断 652">
          <a:extLst>
            <a:ext uri="{FF2B5EF4-FFF2-40B4-BE49-F238E27FC236}">
              <a16:creationId xmlns:a16="http://schemas.microsoft.com/office/drawing/2014/main" id="{EF99A4FA-8E0D-4C33-8019-8CF1412B1E7E}"/>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6003225-899A-4712-A7BD-2B0C46CE402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27133A3E-114A-43DF-A80D-2AD4D083010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DA1ED059-DCA2-47D8-BF17-6B860262B52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1145037-C5C7-4F62-9F1B-0AB1F111800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136D311-FD3D-4E7F-AED5-27AB78ED946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98334</xdr:rowOff>
    </xdr:from>
    <xdr:to>
      <xdr:col>85</xdr:col>
      <xdr:colOff>177800</xdr:colOff>
      <xdr:row>81</xdr:row>
      <xdr:rowOff>28484</xdr:rowOff>
    </xdr:to>
    <xdr:sp macro="" textlink="">
      <xdr:nvSpPr>
        <xdr:cNvPr id="659" name="楕円 658">
          <a:extLst>
            <a:ext uri="{FF2B5EF4-FFF2-40B4-BE49-F238E27FC236}">
              <a16:creationId xmlns:a16="http://schemas.microsoft.com/office/drawing/2014/main" id="{353CCF55-6973-48B5-85E8-160B3B5BDDC2}"/>
            </a:ext>
          </a:extLst>
        </xdr:cNvPr>
        <xdr:cNvSpPr/>
      </xdr:nvSpPr>
      <xdr:spPr>
        <a:xfrm>
          <a:off x="162687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121211</xdr:rowOff>
    </xdr:from>
    <xdr:ext cx="405111" cy="259045"/>
    <xdr:sp macro="" textlink="">
      <xdr:nvSpPr>
        <xdr:cNvPr id="660" name="【児童館】&#10;有形固定資産減価償却率該当値テキスト">
          <a:extLst>
            <a:ext uri="{FF2B5EF4-FFF2-40B4-BE49-F238E27FC236}">
              <a16:creationId xmlns:a16="http://schemas.microsoft.com/office/drawing/2014/main" id="{BD983690-A121-413A-9387-CF5D71D32EC9}"/>
            </a:ext>
          </a:extLst>
        </xdr:cNvPr>
        <xdr:cNvSpPr txBox="1"/>
      </xdr:nvSpPr>
      <xdr:spPr>
        <a:xfrm>
          <a:off x="16357600" y="1366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126093</xdr:rowOff>
    </xdr:from>
    <xdr:to>
      <xdr:col>81</xdr:col>
      <xdr:colOff>101600</xdr:colOff>
      <xdr:row>85</xdr:row>
      <xdr:rowOff>56243</xdr:rowOff>
    </xdr:to>
    <xdr:sp macro="" textlink="">
      <xdr:nvSpPr>
        <xdr:cNvPr id="661" name="楕円 660">
          <a:extLst>
            <a:ext uri="{FF2B5EF4-FFF2-40B4-BE49-F238E27FC236}">
              <a16:creationId xmlns:a16="http://schemas.microsoft.com/office/drawing/2014/main" id="{FB170EA5-6961-403A-9905-B6A3BAB1BF26}"/>
            </a:ext>
          </a:extLst>
        </xdr:cNvPr>
        <xdr:cNvSpPr/>
      </xdr:nvSpPr>
      <xdr:spPr>
        <a:xfrm>
          <a:off x="15430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149134</xdr:rowOff>
    </xdr:from>
    <xdr:to>
      <xdr:col>85</xdr:col>
      <xdr:colOff>127000</xdr:colOff>
      <xdr:row>85</xdr:row>
      <xdr:rowOff>5443</xdr:rowOff>
    </xdr:to>
    <xdr:cxnSp macro="">
      <xdr:nvCxnSpPr>
        <xdr:cNvPr id="662" name="直線コネクタ 661">
          <a:extLst>
            <a:ext uri="{FF2B5EF4-FFF2-40B4-BE49-F238E27FC236}">
              <a16:creationId xmlns:a16="http://schemas.microsoft.com/office/drawing/2014/main" id="{2F5E9DFB-378D-4AC3-8238-13934BEF8B3B}"/>
            </a:ext>
          </a:extLst>
        </xdr:cNvPr>
        <xdr:cNvCxnSpPr/>
      </xdr:nvCxnSpPr>
      <xdr:spPr>
        <a:xfrm flipV="1">
          <a:off x="15481300" y="13865134"/>
          <a:ext cx="838200" cy="7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83638</xdr:rowOff>
    </xdr:from>
    <xdr:to>
      <xdr:col>76</xdr:col>
      <xdr:colOff>165100</xdr:colOff>
      <xdr:row>85</xdr:row>
      <xdr:rowOff>13788</xdr:rowOff>
    </xdr:to>
    <xdr:sp macro="" textlink="">
      <xdr:nvSpPr>
        <xdr:cNvPr id="663" name="楕円 662">
          <a:extLst>
            <a:ext uri="{FF2B5EF4-FFF2-40B4-BE49-F238E27FC236}">
              <a16:creationId xmlns:a16="http://schemas.microsoft.com/office/drawing/2014/main" id="{AA82417D-0DC3-4F12-9FDB-0030FD881CC6}"/>
            </a:ext>
          </a:extLst>
        </xdr:cNvPr>
        <xdr:cNvSpPr/>
      </xdr:nvSpPr>
      <xdr:spPr>
        <a:xfrm>
          <a:off x="14541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134438</xdr:rowOff>
    </xdr:from>
    <xdr:to>
      <xdr:col>81</xdr:col>
      <xdr:colOff>50800</xdr:colOff>
      <xdr:row>85</xdr:row>
      <xdr:rowOff>5443</xdr:rowOff>
    </xdr:to>
    <xdr:cxnSp macro="">
      <xdr:nvCxnSpPr>
        <xdr:cNvPr id="664" name="直線コネクタ 663">
          <a:extLst>
            <a:ext uri="{FF2B5EF4-FFF2-40B4-BE49-F238E27FC236}">
              <a16:creationId xmlns:a16="http://schemas.microsoft.com/office/drawing/2014/main" id="{C5F5CC73-A08E-488A-B52C-03A8A474C665}"/>
            </a:ext>
          </a:extLst>
        </xdr:cNvPr>
        <xdr:cNvCxnSpPr/>
      </xdr:nvCxnSpPr>
      <xdr:spPr>
        <a:xfrm>
          <a:off x="14592300" y="1453623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47716</xdr:rowOff>
    </xdr:from>
    <xdr:to>
      <xdr:col>72</xdr:col>
      <xdr:colOff>38100</xdr:colOff>
      <xdr:row>84</xdr:row>
      <xdr:rowOff>149316</xdr:rowOff>
    </xdr:to>
    <xdr:sp macro="" textlink="">
      <xdr:nvSpPr>
        <xdr:cNvPr id="665" name="楕円 664">
          <a:extLst>
            <a:ext uri="{FF2B5EF4-FFF2-40B4-BE49-F238E27FC236}">
              <a16:creationId xmlns:a16="http://schemas.microsoft.com/office/drawing/2014/main" id="{1E45CBF0-E489-4254-B17D-280739F52405}"/>
            </a:ext>
          </a:extLst>
        </xdr:cNvPr>
        <xdr:cNvSpPr/>
      </xdr:nvSpPr>
      <xdr:spPr>
        <a:xfrm>
          <a:off x="136525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98516</xdr:rowOff>
    </xdr:from>
    <xdr:to>
      <xdr:col>76</xdr:col>
      <xdr:colOff>114300</xdr:colOff>
      <xdr:row>84</xdr:row>
      <xdr:rowOff>134438</xdr:rowOff>
    </xdr:to>
    <xdr:cxnSp macro="">
      <xdr:nvCxnSpPr>
        <xdr:cNvPr id="666" name="直線コネクタ 665">
          <a:extLst>
            <a:ext uri="{FF2B5EF4-FFF2-40B4-BE49-F238E27FC236}">
              <a16:creationId xmlns:a16="http://schemas.microsoft.com/office/drawing/2014/main" id="{92F142C5-D885-4DBF-83E7-51AC6616CB5C}"/>
            </a:ext>
          </a:extLst>
        </xdr:cNvPr>
        <xdr:cNvCxnSpPr/>
      </xdr:nvCxnSpPr>
      <xdr:spPr>
        <a:xfrm>
          <a:off x="13703300" y="145003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144055</xdr:rowOff>
    </xdr:from>
    <xdr:to>
      <xdr:col>67</xdr:col>
      <xdr:colOff>101600</xdr:colOff>
      <xdr:row>85</xdr:row>
      <xdr:rowOff>74205</xdr:rowOff>
    </xdr:to>
    <xdr:sp macro="" textlink="">
      <xdr:nvSpPr>
        <xdr:cNvPr id="667" name="楕円 666">
          <a:extLst>
            <a:ext uri="{FF2B5EF4-FFF2-40B4-BE49-F238E27FC236}">
              <a16:creationId xmlns:a16="http://schemas.microsoft.com/office/drawing/2014/main" id="{BD15C1AE-F2A1-48E6-A1AB-53355A85E75D}"/>
            </a:ext>
          </a:extLst>
        </xdr:cNvPr>
        <xdr:cNvSpPr/>
      </xdr:nvSpPr>
      <xdr:spPr>
        <a:xfrm>
          <a:off x="12763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98516</xdr:rowOff>
    </xdr:from>
    <xdr:to>
      <xdr:col>71</xdr:col>
      <xdr:colOff>177800</xdr:colOff>
      <xdr:row>85</xdr:row>
      <xdr:rowOff>23405</xdr:rowOff>
    </xdr:to>
    <xdr:cxnSp macro="">
      <xdr:nvCxnSpPr>
        <xdr:cNvPr id="668" name="直線コネクタ 667">
          <a:extLst>
            <a:ext uri="{FF2B5EF4-FFF2-40B4-BE49-F238E27FC236}">
              <a16:creationId xmlns:a16="http://schemas.microsoft.com/office/drawing/2014/main" id="{8DA93928-5694-4FEC-AFAA-746B85FC0C25}"/>
            </a:ext>
          </a:extLst>
        </xdr:cNvPr>
        <xdr:cNvCxnSpPr/>
      </xdr:nvCxnSpPr>
      <xdr:spPr>
        <a:xfrm flipV="1">
          <a:off x="12814300" y="14500316"/>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69" name="n_1aveValue【児童館】&#10;有形固定資産減価償却率">
          <a:extLst>
            <a:ext uri="{FF2B5EF4-FFF2-40B4-BE49-F238E27FC236}">
              <a16:creationId xmlns:a16="http://schemas.microsoft.com/office/drawing/2014/main" id="{F21F7EDF-D319-4191-AD1B-807ACDCAFBF6}"/>
            </a:ext>
          </a:extLst>
        </xdr:cNvPr>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70" name="n_2aveValue【児童館】&#10;有形固定資産減価償却率">
          <a:extLst>
            <a:ext uri="{FF2B5EF4-FFF2-40B4-BE49-F238E27FC236}">
              <a16:creationId xmlns:a16="http://schemas.microsoft.com/office/drawing/2014/main" id="{DA939053-DA9E-4717-9C1E-A4D8BC5DFEAB}"/>
            </a:ext>
          </a:extLst>
        </xdr:cNvPr>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71" name="n_3aveValue【児童館】&#10;有形固定資産減価償却率">
          <a:extLst>
            <a:ext uri="{FF2B5EF4-FFF2-40B4-BE49-F238E27FC236}">
              <a16:creationId xmlns:a16="http://schemas.microsoft.com/office/drawing/2014/main" id="{3E1F3D93-12C4-472B-936D-B2A88882F9E9}"/>
            </a:ext>
          </a:extLst>
        </xdr:cNvPr>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72" name="n_4aveValue【児童館】&#10;有形固定資産減価償却率">
          <a:extLst>
            <a:ext uri="{FF2B5EF4-FFF2-40B4-BE49-F238E27FC236}">
              <a16:creationId xmlns:a16="http://schemas.microsoft.com/office/drawing/2014/main" id="{8BFD5F6F-F94D-48AB-B857-62713D371CB7}"/>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47370</xdr:rowOff>
    </xdr:from>
    <xdr:ext cx="405111" cy="259045"/>
    <xdr:sp macro="" textlink="">
      <xdr:nvSpPr>
        <xdr:cNvPr id="673" name="n_1mainValue【児童館】&#10;有形固定資産減価償却率">
          <a:extLst>
            <a:ext uri="{FF2B5EF4-FFF2-40B4-BE49-F238E27FC236}">
              <a16:creationId xmlns:a16="http://schemas.microsoft.com/office/drawing/2014/main" id="{993A8E4C-BB9E-4459-8247-5F91542FD37E}"/>
            </a:ext>
          </a:extLst>
        </xdr:cNvPr>
        <xdr:cNvSpPr txBox="1"/>
      </xdr:nvSpPr>
      <xdr:spPr>
        <a:xfrm>
          <a:off x="152660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4915</xdr:rowOff>
    </xdr:from>
    <xdr:ext cx="405111" cy="259045"/>
    <xdr:sp macro="" textlink="">
      <xdr:nvSpPr>
        <xdr:cNvPr id="674" name="n_2mainValue【児童館】&#10;有形固定資産減価償却率">
          <a:extLst>
            <a:ext uri="{FF2B5EF4-FFF2-40B4-BE49-F238E27FC236}">
              <a16:creationId xmlns:a16="http://schemas.microsoft.com/office/drawing/2014/main" id="{D127250D-8D80-41E2-AB3D-D24CADF3C1A2}"/>
            </a:ext>
          </a:extLst>
        </xdr:cNvPr>
        <xdr:cNvSpPr txBox="1"/>
      </xdr:nvSpPr>
      <xdr:spPr>
        <a:xfrm>
          <a:off x="14389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140443</xdr:rowOff>
    </xdr:from>
    <xdr:ext cx="405111" cy="259045"/>
    <xdr:sp macro="" textlink="">
      <xdr:nvSpPr>
        <xdr:cNvPr id="675" name="n_3mainValue【児童館】&#10;有形固定資産減価償却率">
          <a:extLst>
            <a:ext uri="{FF2B5EF4-FFF2-40B4-BE49-F238E27FC236}">
              <a16:creationId xmlns:a16="http://schemas.microsoft.com/office/drawing/2014/main" id="{40B799A6-5561-4F6C-BC91-27B0C9C0DE6C}"/>
            </a:ext>
          </a:extLst>
        </xdr:cNvPr>
        <xdr:cNvSpPr txBox="1"/>
      </xdr:nvSpPr>
      <xdr:spPr>
        <a:xfrm>
          <a:off x="13500744"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65332</xdr:rowOff>
    </xdr:from>
    <xdr:ext cx="405111" cy="259045"/>
    <xdr:sp macro="" textlink="">
      <xdr:nvSpPr>
        <xdr:cNvPr id="676" name="n_4mainValue【児童館】&#10;有形固定資産減価償却率">
          <a:extLst>
            <a:ext uri="{FF2B5EF4-FFF2-40B4-BE49-F238E27FC236}">
              <a16:creationId xmlns:a16="http://schemas.microsoft.com/office/drawing/2014/main" id="{7C5076E1-C450-463E-909F-03E39238187D}"/>
            </a:ext>
          </a:extLst>
        </xdr:cNvPr>
        <xdr:cNvSpPr txBox="1"/>
      </xdr:nvSpPr>
      <xdr:spPr>
        <a:xfrm>
          <a:off x="12611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58ACC586-838D-4274-A967-E644DF11AC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BD952F08-321B-4B38-A602-D5FAC292BB5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4E652883-9207-48F8-89F7-7028FCE6029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D249F3EF-206F-48C5-BA80-C30F4776DDE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9D26BA16-BB13-45EE-8669-DCFB89685FE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47A24109-4FDB-4E11-8A57-FA8ECFD544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3FD3012B-405D-4507-9E42-6A8369BDB6B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CCEF7264-B0B7-457D-AECD-2E374A7B70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25F8D2C4-E9A5-43FF-ADF7-7C5904F54C5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B03EE354-7931-41B4-950F-B28514F3BAA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486C63F8-D607-49A9-95AA-E9164DB05AA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2C494D44-882D-4052-B5BA-E2858EE5789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44F5FE1A-C644-4366-ADED-44CDD8AF6D9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4DE0C4D8-BFA3-4DF8-8E75-98B6EA4821B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DB8F7CB6-1B00-497E-AAE4-A224E597AD5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49D7E7E9-2B38-415C-90C9-E5FA52C2DE5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87D259F9-9EFD-4AAF-98CE-A21C5505F05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8680BA54-3655-4532-B4EA-9FFE284ED38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FB025A13-EF0E-476C-9D92-9C0E193B261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9AD509B6-B70F-451A-A371-5C379B9B844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A99EF6BA-65C2-4756-9401-1852C335B98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C4BFCDCB-9961-417B-9CD4-857CF288637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7F05D992-8E74-4632-8AF8-94A6C96EAE6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4DD88375-9CE7-41D4-9E58-37A2BF51E22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B22B3427-D960-4D54-83F0-08F6E73A7BC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B2DEFBA4-F178-4F99-BDB0-3A9D08BA4030}"/>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2D60863D-7A1C-4F61-8DAF-C046BE2AA4F7}"/>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9B6A8BA8-1F3E-4781-B8B2-BD9A05D189B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a:extLst>
            <a:ext uri="{FF2B5EF4-FFF2-40B4-BE49-F238E27FC236}">
              <a16:creationId xmlns:a16="http://schemas.microsoft.com/office/drawing/2014/main" id="{C5B61615-97D6-48C7-89B0-0AE0889E8EF2}"/>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a:extLst>
            <a:ext uri="{FF2B5EF4-FFF2-40B4-BE49-F238E27FC236}">
              <a16:creationId xmlns:a16="http://schemas.microsoft.com/office/drawing/2014/main" id="{65D6C893-C346-4D5A-8E58-09537F1FDDF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707" name="【児童館】&#10;一人当たり面積平均値テキスト">
          <a:extLst>
            <a:ext uri="{FF2B5EF4-FFF2-40B4-BE49-F238E27FC236}">
              <a16:creationId xmlns:a16="http://schemas.microsoft.com/office/drawing/2014/main" id="{3925E987-15F1-4474-8C5D-E1044A735756}"/>
            </a:ext>
          </a:extLst>
        </xdr:cNvPr>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a:extLst>
            <a:ext uri="{FF2B5EF4-FFF2-40B4-BE49-F238E27FC236}">
              <a16:creationId xmlns:a16="http://schemas.microsoft.com/office/drawing/2014/main" id="{0DA14F41-F4CE-4B61-8264-ED4E2BE115BE}"/>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a:extLst>
            <a:ext uri="{FF2B5EF4-FFF2-40B4-BE49-F238E27FC236}">
              <a16:creationId xmlns:a16="http://schemas.microsoft.com/office/drawing/2014/main" id="{7F3C8052-F66A-4905-9A71-8790D704A9A9}"/>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1F8AE6F0-75F6-4DFD-9A00-D2AD285AE047}"/>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711" name="フローチャート: 判断 710">
          <a:extLst>
            <a:ext uri="{FF2B5EF4-FFF2-40B4-BE49-F238E27FC236}">
              <a16:creationId xmlns:a16="http://schemas.microsoft.com/office/drawing/2014/main" id="{7795A921-34F3-4D1A-A93B-BE2A6EA10D24}"/>
            </a:ext>
          </a:extLst>
        </xdr:cNvPr>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3E1FC062-369D-422E-B120-6DFC01F74B8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FEC72A4-0788-41CB-A2D0-B14B4DE6D1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766CD47-0A13-42AF-BA54-2EDEDBB62B4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1D9FE33-138E-431C-958D-EE761E2B7F0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957D6FF-880F-4A31-9FAA-B50B8A1E885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7301B33-F988-46E5-A8EA-FE6D93E982A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115207</xdr:rowOff>
    </xdr:from>
    <xdr:to>
      <xdr:col>116</xdr:col>
      <xdr:colOff>114300</xdr:colOff>
      <xdr:row>82</xdr:row>
      <xdr:rowOff>45357</xdr:rowOff>
    </xdr:to>
    <xdr:sp macro="" textlink="">
      <xdr:nvSpPr>
        <xdr:cNvPr id="718" name="楕円 717">
          <a:extLst>
            <a:ext uri="{FF2B5EF4-FFF2-40B4-BE49-F238E27FC236}">
              <a16:creationId xmlns:a16="http://schemas.microsoft.com/office/drawing/2014/main" id="{6ACD0B1B-07C9-4245-B678-5F20DC5749A8}"/>
            </a:ext>
          </a:extLst>
        </xdr:cNvPr>
        <xdr:cNvSpPr/>
      </xdr:nvSpPr>
      <xdr:spPr>
        <a:xfrm>
          <a:off x="221107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138084</xdr:rowOff>
    </xdr:from>
    <xdr:ext cx="469744" cy="259045"/>
    <xdr:sp macro="" textlink="">
      <xdr:nvSpPr>
        <xdr:cNvPr id="719" name="【児童館】&#10;一人当たり面積該当値テキスト">
          <a:extLst>
            <a:ext uri="{FF2B5EF4-FFF2-40B4-BE49-F238E27FC236}">
              <a16:creationId xmlns:a16="http://schemas.microsoft.com/office/drawing/2014/main" id="{AC04C9F4-4A2D-45D7-A4C1-0A37F91DB019}"/>
            </a:ext>
          </a:extLst>
        </xdr:cNvPr>
        <xdr:cNvSpPr txBox="1"/>
      </xdr:nvSpPr>
      <xdr:spPr>
        <a:xfrm>
          <a:off x="22199600"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98879</xdr:rowOff>
    </xdr:from>
    <xdr:to>
      <xdr:col>112</xdr:col>
      <xdr:colOff>38100</xdr:colOff>
      <xdr:row>84</xdr:row>
      <xdr:rowOff>29029</xdr:rowOff>
    </xdr:to>
    <xdr:sp macro="" textlink="">
      <xdr:nvSpPr>
        <xdr:cNvPr id="720" name="楕円 719">
          <a:extLst>
            <a:ext uri="{FF2B5EF4-FFF2-40B4-BE49-F238E27FC236}">
              <a16:creationId xmlns:a16="http://schemas.microsoft.com/office/drawing/2014/main" id="{78CCF8F7-6DDE-4530-9473-5D43C37133A8}"/>
            </a:ext>
          </a:extLst>
        </xdr:cNvPr>
        <xdr:cNvSpPr/>
      </xdr:nvSpPr>
      <xdr:spPr>
        <a:xfrm>
          <a:off x="21272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166007</xdr:rowOff>
    </xdr:from>
    <xdr:to>
      <xdr:col>116</xdr:col>
      <xdr:colOff>63500</xdr:colOff>
      <xdr:row>83</xdr:row>
      <xdr:rowOff>149679</xdr:rowOff>
    </xdr:to>
    <xdr:cxnSp macro="">
      <xdr:nvCxnSpPr>
        <xdr:cNvPr id="721" name="直線コネクタ 720">
          <a:extLst>
            <a:ext uri="{FF2B5EF4-FFF2-40B4-BE49-F238E27FC236}">
              <a16:creationId xmlns:a16="http://schemas.microsoft.com/office/drawing/2014/main" id="{E141574C-CB57-404B-B66E-10FACF1DE9BB}"/>
            </a:ext>
          </a:extLst>
        </xdr:cNvPr>
        <xdr:cNvCxnSpPr/>
      </xdr:nvCxnSpPr>
      <xdr:spPr>
        <a:xfrm flipV="1">
          <a:off x="21323300" y="14053457"/>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109764</xdr:rowOff>
    </xdr:from>
    <xdr:to>
      <xdr:col>107</xdr:col>
      <xdr:colOff>101600</xdr:colOff>
      <xdr:row>84</xdr:row>
      <xdr:rowOff>39914</xdr:rowOff>
    </xdr:to>
    <xdr:sp macro="" textlink="">
      <xdr:nvSpPr>
        <xdr:cNvPr id="722" name="楕円 721">
          <a:extLst>
            <a:ext uri="{FF2B5EF4-FFF2-40B4-BE49-F238E27FC236}">
              <a16:creationId xmlns:a16="http://schemas.microsoft.com/office/drawing/2014/main" id="{F9D5CE8B-D864-4FE5-ADA0-3C48FA95C6CF}"/>
            </a:ext>
          </a:extLst>
        </xdr:cNvPr>
        <xdr:cNvSpPr/>
      </xdr:nvSpPr>
      <xdr:spPr>
        <a:xfrm>
          <a:off x="2038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149679</xdr:rowOff>
    </xdr:from>
    <xdr:to>
      <xdr:col>111</xdr:col>
      <xdr:colOff>177800</xdr:colOff>
      <xdr:row>83</xdr:row>
      <xdr:rowOff>160564</xdr:rowOff>
    </xdr:to>
    <xdr:cxnSp macro="">
      <xdr:nvCxnSpPr>
        <xdr:cNvPr id="723" name="直線コネクタ 722">
          <a:extLst>
            <a:ext uri="{FF2B5EF4-FFF2-40B4-BE49-F238E27FC236}">
              <a16:creationId xmlns:a16="http://schemas.microsoft.com/office/drawing/2014/main" id="{CFB36E10-72CE-4654-83E1-E3B0C35CB2AC}"/>
            </a:ext>
          </a:extLst>
        </xdr:cNvPr>
        <xdr:cNvCxnSpPr/>
      </xdr:nvCxnSpPr>
      <xdr:spPr>
        <a:xfrm flipV="1">
          <a:off x="20434300" y="14380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724" name="楕円 723">
          <a:extLst>
            <a:ext uri="{FF2B5EF4-FFF2-40B4-BE49-F238E27FC236}">
              <a16:creationId xmlns:a16="http://schemas.microsoft.com/office/drawing/2014/main" id="{436D99C5-88EE-45EA-9CA6-D88E4B2AC487}"/>
            </a:ext>
          </a:extLst>
        </xdr:cNvPr>
        <xdr:cNvSpPr/>
      </xdr:nvSpPr>
      <xdr:spPr>
        <a:xfrm>
          <a:off x="19494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83</xdr:row>
      <xdr:rowOff>160564</xdr:rowOff>
    </xdr:to>
    <xdr:cxnSp macro="">
      <xdr:nvCxnSpPr>
        <xdr:cNvPr id="725" name="直線コネクタ 724">
          <a:extLst>
            <a:ext uri="{FF2B5EF4-FFF2-40B4-BE49-F238E27FC236}">
              <a16:creationId xmlns:a16="http://schemas.microsoft.com/office/drawing/2014/main" id="{B32F92C0-D4BA-458C-9B34-1D278E86CD0A}"/>
            </a:ext>
          </a:extLst>
        </xdr:cNvPr>
        <xdr:cNvCxnSpPr/>
      </xdr:nvCxnSpPr>
      <xdr:spPr>
        <a:xfrm>
          <a:off x="19545300" y="14390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109764</xdr:rowOff>
    </xdr:from>
    <xdr:to>
      <xdr:col>98</xdr:col>
      <xdr:colOff>38100</xdr:colOff>
      <xdr:row>84</xdr:row>
      <xdr:rowOff>39914</xdr:rowOff>
    </xdr:to>
    <xdr:sp macro="" textlink="">
      <xdr:nvSpPr>
        <xdr:cNvPr id="726" name="楕円 725">
          <a:extLst>
            <a:ext uri="{FF2B5EF4-FFF2-40B4-BE49-F238E27FC236}">
              <a16:creationId xmlns:a16="http://schemas.microsoft.com/office/drawing/2014/main" id="{3FB0C051-AFFB-4DD5-B524-2EBDD18AA918}"/>
            </a:ext>
          </a:extLst>
        </xdr:cNvPr>
        <xdr:cNvSpPr/>
      </xdr:nvSpPr>
      <xdr:spPr>
        <a:xfrm>
          <a:off x="18605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160564</xdr:rowOff>
    </xdr:from>
    <xdr:to>
      <xdr:col>102</xdr:col>
      <xdr:colOff>114300</xdr:colOff>
      <xdr:row>83</xdr:row>
      <xdr:rowOff>160564</xdr:rowOff>
    </xdr:to>
    <xdr:cxnSp macro="">
      <xdr:nvCxnSpPr>
        <xdr:cNvPr id="727" name="直線コネクタ 726">
          <a:extLst>
            <a:ext uri="{FF2B5EF4-FFF2-40B4-BE49-F238E27FC236}">
              <a16:creationId xmlns:a16="http://schemas.microsoft.com/office/drawing/2014/main" id="{D58D2636-BF5A-461E-805B-3F5BAF67073D}"/>
            </a:ext>
          </a:extLst>
        </xdr:cNvPr>
        <xdr:cNvCxnSpPr/>
      </xdr:nvCxnSpPr>
      <xdr:spPr>
        <a:xfrm>
          <a:off x="18656300" y="14390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728" name="n_1aveValue【児童館】&#10;一人当たり面積">
          <a:extLst>
            <a:ext uri="{FF2B5EF4-FFF2-40B4-BE49-F238E27FC236}">
              <a16:creationId xmlns:a16="http://schemas.microsoft.com/office/drawing/2014/main" id="{0513B4F8-F709-492B-9EED-8F0B76BDC2B2}"/>
            </a:ext>
          </a:extLst>
        </xdr:cNvPr>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29" name="n_2aveValue【児童館】&#10;一人当たり面積">
          <a:extLst>
            <a:ext uri="{FF2B5EF4-FFF2-40B4-BE49-F238E27FC236}">
              <a16:creationId xmlns:a16="http://schemas.microsoft.com/office/drawing/2014/main" id="{A6DEA3F2-BA62-4998-B0AA-75A24464C558}"/>
            </a:ext>
          </a:extLst>
        </xdr:cNvPr>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730" name="n_3aveValue【児童館】&#10;一人当たり面積">
          <a:extLst>
            <a:ext uri="{FF2B5EF4-FFF2-40B4-BE49-F238E27FC236}">
              <a16:creationId xmlns:a16="http://schemas.microsoft.com/office/drawing/2014/main" id="{D5B6C20C-0FE2-413F-8B90-52BF5F71B973}"/>
            </a:ext>
          </a:extLst>
        </xdr:cNvPr>
        <xdr:cNvSpPr txBox="1"/>
      </xdr:nvSpPr>
      <xdr:spPr>
        <a:xfrm>
          <a:off x="19310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a:extLst>
            <a:ext uri="{FF2B5EF4-FFF2-40B4-BE49-F238E27FC236}">
              <a16:creationId xmlns:a16="http://schemas.microsoft.com/office/drawing/2014/main" id="{62A63673-30F2-43B7-80CD-4D54DA114DA4}"/>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45556</xdr:rowOff>
    </xdr:from>
    <xdr:ext cx="469744" cy="259045"/>
    <xdr:sp macro="" textlink="">
      <xdr:nvSpPr>
        <xdr:cNvPr id="732" name="n_1mainValue【児童館】&#10;一人当たり面積">
          <a:extLst>
            <a:ext uri="{FF2B5EF4-FFF2-40B4-BE49-F238E27FC236}">
              <a16:creationId xmlns:a16="http://schemas.microsoft.com/office/drawing/2014/main" id="{6DF4D8BB-372F-4B65-82BB-1B7E2251CD9E}"/>
            </a:ext>
          </a:extLst>
        </xdr:cNvPr>
        <xdr:cNvSpPr txBox="1"/>
      </xdr:nvSpPr>
      <xdr:spPr>
        <a:xfrm>
          <a:off x="210757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33" name="n_2mainValue【児童館】&#10;一人当たり面積">
          <a:extLst>
            <a:ext uri="{FF2B5EF4-FFF2-40B4-BE49-F238E27FC236}">
              <a16:creationId xmlns:a16="http://schemas.microsoft.com/office/drawing/2014/main" id="{C3DB6286-33F3-4B35-9CCD-B1680EB1AD86}"/>
            </a:ext>
          </a:extLst>
        </xdr:cNvPr>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734" name="n_3mainValue【児童館】&#10;一人当たり面積">
          <a:extLst>
            <a:ext uri="{FF2B5EF4-FFF2-40B4-BE49-F238E27FC236}">
              <a16:creationId xmlns:a16="http://schemas.microsoft.com/office/drawing/2014/main" id="{3EF30CC6-488F-469A-8820-7BE5A1158A6A}"/>
            </a:ext>
          </a:extLst>
        </xdr:cNvPr>
        <xdr:cNvSpPr txBox="1"/>
      </xdr:nvSpPr>
      <xdr:spPr>
        <a:xfrm>
          <a:off x="19310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56441</xdr:rowOff>
    </xdr:from>
    <xdr:ext cx="469744" cy="259045"/>
    <xdr:sp macro="" textlink="">
      <xdr:nvSpPr>
        <xdr:cNvPr id="735" name="n_4mainValue【児童館】&#10;一人当たり面積">
          <a:extLst>
            <a:ext uri="{FF2B5EF4-FFF2-40B4-BE49-F238E27FC236}">
              <a16:creationId xmlns:a16="http://schemas.microsoft.com/office/drawing/2014/main" id="{0090B54E-CDAC-487C-8EE2-7D5A1E332486}"/>
            </a:ext>
          </a:extLst>
        </xdr:cNvPr>
        <xdr:cNvSpPr txBox="1"/>
      </xdr:nvSpPr>
      <xdr:spPr>
        <a:xfrm>
          <a:off x="18421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9483FD7B-D88A-40CD-BF45-FB1B742EE86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93F24129-06E3-4EC5-AF4D-366A607EB45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47CCEEDE-FD13-405C-8559-53756942F4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2E1D2F86-F2E8-4A92-A5F5-CEEFD55E581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247F825F-E251-4B91-B469-D7B71F65348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FF4C4E6A-322D-4BAC-AE50-0E03523FC3A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6918DFD1-DD19-4E3D-A026-D0FC5ED8E96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6BC416FC-6448-4AF5-B92A-47E548C78B0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D47AC0B4-64E9-4566-B6D0-F7BA8F2882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55351AF6-2F01-4CA6-90F7-6D7AF84B4A6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2DB71747-BE91-4C70-8348-3C59EF8738E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1CF8B907-ECFD-420C-9EF8-17FB5163E3C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B31848F8-8BD7-4BEA-A6F8-B3574735582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85A99F4B-00E5-49D6-A0F7-347106D199C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E91C3B74-E384-4444-8E27-0DDB7CD7593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534464A1-C426-4907-8A85-53EE0D871C1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11F374CA-CB37-4F91-B87C-60CCB615BF7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A623BD87-6BAB-4553-8BA0-5BE23E4A6C0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CA00207E-5254-4020-A6B1-2A0C9E3B743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5E99C41C-1010-4343-BFC8-E5AFC824D2F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B05AD96D-0019-4B77-9AE8-C45A63FB30C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70B1A1F7-A2EE-4A81-8BE9-245940BFF5B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E4222111-0855-4406-BDAC-33486D6F6D8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90074B3B-6231-4F43-B3E3-BE2CD632F4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40BF51E8-135E-47E5-8FF1-4F5604B530E0}"/>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668105C6-C70F-488E-B022-203D469378B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8A2C4F21-CBE8-41DE-8DCD-F29AC62E2CF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3" name="【公民館】&#10;有形固定資産減価償却率最大値テキスト">
          <a:extLst>
            <a:ext uri="{FF2B5EF4-FFF2-40B4-BE49-F238E27FC236}">
              <a16:creationId xmlns:a16="http://schemas.microsoft.com/office/drawing/2014/main" id="{CBB7BDB2-53B3-4215-8EA9-8C582FB35ACA}"/>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4" name="直線コネクタ 763">
          <a:extLst>
            <a:ext uri="{FF2B5EF4-FFF2-40B4-BE49-F238E27FC236}">
              <a16:creationId xmlns:a16="http://schemas.microsoft.com/office/drawing/2014/main" id="{7885D7F0-6733-4A33-AA03-7A25F7851C8C}"/>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5" name="【公民館】&#10;有形固定資産減価償却率平均値テキスト">
          <a:extLst>
            <a:ext uri="{FF2B5EF4-FFF2-40B4-BE49-F238E27FC236}">
              <a16:creationId xmlns:a16="http://schemas.microsoft.com/office/drawing/2014/main" id="{B4231AC4-8617-4956-972E-2A7F90C08AAB}"/>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a:extLst>
            <a:ext uri="{FF2B5EF4-FFF2-40B4-BE49-F238E27FC236}">
              <a16:creationId xmlns:a16="http://schemas.microsoft.com/office/drawing/2014/main" id="{FC9F0BC9-E67C-4573-9903-0AE5FA61B3CD}"/>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7" name="フローチャート: 判断 766">
          <a:extLst>
            <a:ext uri="{FF2B5EF4-FFF2-40B4-BE49-F238E27FC236}">
              <a16:creationId xmlns:a16="http://schemas.microsoft.com/office/drawing/2014/main" id="{26DA0CFC-51F1-4D9E-8AEC-4923138D3E78}"/>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a:extLst>
            <a:ext uri="{FF2B5EF4-FFF2-40B4-BE49-F238E27FC236}">
              <a16:creationId xmlns:a16="http://schemas.microsoft.com/office/drawing/2014/main" id="{C6AD3C8A-053B-40D6-86D3-4AE58D79A88E}"/>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9" name="フローチャート: 判断 768">
          <a:extLst>
            <a:ext uri="{FF2B5EF4-FFF2-40B4-BE49-F238E27FC236}">
              <a16:creationId xmlns:a16="http://schemas.microsoft.com/office/drawing/2014/main" id="{1225450D-1EF2-49C0-8676-0AC62E47CB68}"/>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0" name="フローチャート: 判断 769">
          <a:extLst>
            <a:ext uri="{FF2B5EF4-FFF2-40B4-BE49-F238E27FC236}">
              <a16:creationId xmlns:a16="http://schemas.microsoft.com/office/drawing/2014/main" id="{61293C30-CE20-4D26-A106-9440CFB8589F}"/>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20FAFC33-8552-4A2F-8A94-6EF69B0C42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5BCDCF12-14D1-41BC-82B6-9D83826A9AB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32F147BA-CD5C-4950-9912-924F311C717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8A20AC8-79C0-400F-AC8C-E6D41A4E37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6D7DDB8-A59E-47A8-85EA-FA2091348DA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120650</xdr:rowOff>
    </xdr:from>
    <xdr:to>
      <xdr:col>85</xdr:col>
      <xdr:colOff>177800</xdr:colOff>
      <xdr:row>106</xdr:row>
      <xdr:rowOff>50800</xdr:rowOff>
    </xdr:to>
    <xdr:sp macro="" textlink="">
      <xdr:nvSpPr>
        <xdr:cNvPr id="776" name="楕円 775">
          <a:extLst>
            <a:ext uri="{FF2B5EF4-FFF2-40B4-BE49-F238E27FC236}">
              <a16:creationId xmlns:a16="http://schemas.microsoft.com/office/drawing/2014/main" id="{3E71EAAA-05EA-40EF-800D-06F3F7C1CD70}"/>
            </a:ext>
          </a:extLst>
        </xdr:cNvPr>
        <xdr:cNvSpPr/>
      </xdr:nvSpPr>
      <xdr:spPr>
        <a:xfrm>
          <a:off x="16268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99077</xdr:rowOff>
    </xdr:from>
    <xdr:ext cx="405111" cy="259045"/>
    <xdr:sp macro="" textlink="">
      <xdr:nvSpPr>
        <xdr:cNvPr id="777" name="【公民館】&#10;有形固定資産減価償却率該当値テキスト">
          <a:extLst>
            <a:ext uri="{FF2B5EF4-FFF2-40B4-BE49-F238E27FC236}">
              <a16:creationId xmlns:a16="http://schemas.microsoft.com/office/drawing/2014/main" id="{993E2DBB-D4A2-448C-94DD-56B94B02C345}"/>
            </a:ext>
          </a:extLst>
        </xdr:cNvPr>
        <xdr:cNvSpPr txBox="1"/>
      </xdr:nvSpPr>
      <xdr:spPr>
        <a:xfrm>
          <a:off x="1635760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778" name="楕円 777">
          <a:extLst>
            <a:ext uri="{FF2B5EF4-FFF2-40B4-BE49-F238E27FC236}">
              <a16:creationId xmlns:a16="http://schemas.microsoft.com/office/drawing/2014/main" id="{F12247EC-426D-48C0-8830-3176159A168A}"/>
            </a:ext>
          </a:extLst>
        </xdr:cNvPr>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106</xdr:row>
      <xdr:rowOff>0</xdr:rowOff>
    </xdr:to>
    <xdr:cxnSp macro="">
      <xdr:nvCxnSpPr>
        <xdr:cNvPr id="779" name="直線コネクタ 778">
          <a:extLst>
            <a:ext uri="{FF2B5EF4-FFF2-40B4-BE49-F238E27FC236}">
              <a16:creationId xmlns:a16="http://schemas.microsoft.com/office/drawing/2014/main" id="{7049CF70-C6C0-444E-B19A-21ED3C310354}"/>
            </a:ext>
          </a:extLst>
        </xdr:cNvPr>
        <xdr:cNvCxnSpPr/>
      </xdr:nvCxnSpPr>
      <xdr:spPr>
        <a:xfrm>
          <a:off x="15481300" y="181013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80" name="楕円 779">
          <a:extLst>
            <a:ext uri="{FF2B5EF4-FFF2-40B4-BE49-F238E27FC236}">
              <a16:creationId xmlns:a16="http://schemas.microsoft.com/office/drawing/2014/main" id="{BC0C3840-605A-4C6B-BF7E-FF89D9068806}"/>
            </a:ext>
          </a:extLst>
        </xdr:cNvPr>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99061</xdr:rowOff>
    </xdr:to>
    <xdr:cxnSp macro="">
      <xdr:nvCxnSpPr>
        <xdr:cNvPr id="781" name="直線コネクタ 780">
          <a:extLst>
            <a:ext uri="{FF2B5EF4-FFF2-40B4-BE49-F238E27FC236}">
              <a16:creationId xmlns:a16="http://schemas.microsoft.com/office/drawing/2014/main" id="{27E6C3E0-61D6-467E-ABD3-54F6928B13B3}"/>
            </a:ext>
          </a:extLst>
        </xdr:cNvPr>
        <xdr:cNvCxnSpPr/>
      </xdr:nvCxnSpPr>
      <xdr:spPr>
        <a:xfrm>
          <a:off x="14592300" y="180555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133986</xdr:rowOff>
    </xdr:from>
    <xdr:to>
      <xdr:col>72</xdr:col>
      <xdr:colOff>38100</xdr:colOff>
      <xdr:row>105</xdr:row>
      <xdr:rowOff>64136</xdr:rowOff>
    </xdr:to>
    <xdr:sp macro="" textlink="">
      <xdr:nvSpPr>
        <xdr:cNvPr id="782" name="楕円 781">
          <a:extLst>
            <a:ext uri="{FF2B5EF4-FFF2-40B4-BE49-F238E27FC236}">
              <a16:creationId xmlns:a16="http://schemas.microsoft.com/office/drawing/2014/main" id="{40F3CD24-B46F-4CE1-8C31-4470A5E83904}"/>
            </a:ext>
          </a:extLst>
        </xdr:cNvPr>
        <xdr:cNvSpPr/>
      </xdr:nvSpPr>
      <xdr:spPr>
        <a:xfrm>
          <a:off x="13652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13336</xdr:rowOff>
    </xdr:from>
    <xdr:to>
      <xdr:col>76</xdr:col>
      <xdr:colOff>114300</xdr:colOff>
      <xdr:row>105</xdr:row>
      <xdr:rowOff>53339</xdr:rowOff>
    </xdr:to>
    <xdr:cxnSp macro="">
      <xdr:nvCxnSpPr>
        <xdr:cNvPr id="783" name="直線コネクタ 782">
          <a:extLst>
            <a:ext uri="{FF2B5EF4-FFF2-40B4-BE49-F238E27FC236}">
              <a16:creationId xmlns:a16="http://schemas.microsoft.com/office/drawing/2014/main" id="{61A06011-1180-41DF-B725-B50000738F77}"/>
            </a:ext>
          </a:extLst>
        </xdr:cNvPr>
        <xdr:cNvCxnSpPr/>
      </xdr:nvCxnSpPr>
      <xdr:spPr>
        <a:xfrm>
          <a:off x="13703300" y="180155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133986</xdr:rowOff>
    </xdr:from>
    <xdr:to>
      <xdr:col>67</xdr:col>
      <xdr:colOff>101600</xdr:colOff>
      <xdr:row>105</xdr:row>
      <xdr:rowOff>64136</xdr:rowOff>
    </xdr:to>
    <xdr:sp macro="" textlink="">
      <xdr:nvSpPr>
        <xdr:cNvPr id="784" name="楕円 783">
          <a:extLst>
            <a:ext uri="{FF2B5EF4-FFF2-40B4-BE49-F238E27FC236}">
              <a16:creationId xmlns:a16="http://schemas.microsoft.com/office/drawing/2014/main" id="{2671F65B-37F7-486A-8690-FD67F743A1D3}"/>
            </a:ext>
          </a:extLst>
        </xdr:cNvPr>
        <xdr:cNvSpPr/>
      </xdr:nvSpPr>
      <xdr:spPr>
        <a:xfrm>
          <a:off x="12763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13336</xdr:rowOff>
    </xdr:from>
    <xdr:to>
      <xdr:col>71</xdr:col>
      <xdr:colOff>177800</xdr:colOff>
      <xdr:row>105</xdr:row>
      <xdr:rowOff>13336</xdr:rowOff>
    </xdr:to>
    <xdr:cxnSp macro="">
      <xdr:nvCxnSpPr>
        <xdr:cNvPr id="785" name="直線コネクタ 784">
          <a:extLst>
            <a:ext uri="{FF2B5EF4-FFF2-40B4-BE49-F238E27FC236}">
              <a16:creationId xmlns:a16="http://schemas.microsoft.com/office/drawing/2014/main" id="{85FA7F13-D8FD-49D5-83FF-A6DCC2C06C60}"/>
            </a:ext>
          </a:extLst>
        </xdr:cNvPr>
        <xdr:cNvCxnSpPr/>
      </xdr:nvCxnSpPr>
      <xdr:spPr>
        <a:xfrm>
          <a:off x="12814300" y="18015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6" name="n_1aveValue【公民館】&#10;有形固定資産減価償却率">
          <a:extLst>
            <a:ext uri="{FF2B5EF4-FFF2-40B4-BE49-F238E27FC236}">
              <a16:creationId xmlns:a16="http://schemas.microsoft.com/office/drawing/2014/main" id="{0911693D-0DD1-4FF7-966A-C29E6DF8AA72}"/>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87" name="n_2aveValue【公民館】&#10;有形固定資産減価償却率">
          <a:extLst>
            <a:ext uri="{FF2B5EF4-FFF2-40B4-BE49-F238E27FC236}">
              <a16:creationId xmlns:a16="http://schemas.microsoft.com/office/drawing/2014/main" id="{C8E19A01-66EB-4E06-9988-B3EF7AA86079}"/>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8" name="n_3aveValue【公民館】&#10;有形固定資産減価償却率">
          <a:extLst>
            <a:ext uri="{FF2B5EF4-FFF2-40B4-BE49-F238E27FC236}">
              <a16:creationId xmlns:a16="http://schemas.microsoft.com/office/drawing/2014/main" id="{192F4BC4-2DD8-475E-A659-896F0653F605}"/>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9" name="n_4aveValue【公民館】&#10;有形固定資産減価償却率">
          <a:extLst>
            <a:ext uri="{FF2B5EF4-FFF2-40B4-BE49-F238E27FC236}">
              <a16:creationId xmlns:a16="http://schemas.microsoft.com/office/drawing/2014/main" id="{D003F39C-74D7-45D9-B7A5-B96540B170AF}"/>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790" name="n_1mainValue【公民館】&#10;有形固定資産減価償却率">
          <a:extLst>
            <a:ext uri="{FF2B5EF4-FFF2-40B4-BE49-F238E27FC236}">
              <a16:creationId xmlns:a16="http://schemas.microsoft.com/office/drawing/2014/main" id="{D351D835-C739-4329-A98B-65C421A55C5A}"/>
            </a:ext>
          </a:extLst>
        </xdr:cNvPr>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91" name="n_2mainValue【公民館】&#10;有形固定資産減価償却率">
          <a:extLst>
            <a:ext uri="{FF2B5EF4-FFF2-40B4-BE49-F238E27FC236}">
              <a16:creationId xmlns:a16="http://schemas.microsoft.com/office/drawing/2014/main" id="{718E7B4D-2467-48A5-A70B-3816E66572ED}"/>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55263</xdr:rowOff>
    </xdr:from>
    <xdr:ext cx="405111" cy="259045"/>
    <xdr:sp macro="" textlink="">
      <xdr:nvSpPr>
        <xdr:cNvPr id="792" name="n_3mainValue【公民館】&#10;有形固定資産減価償却率">
          <a:extLst>
            <a:ext uri="{FF2B5EF4-FFF2-40B4-BE49-F238E27FC236}">
              <a16:creationId xmlns:a16="http://schemas.microsoft.com/office/drawing/2014/main" id="{7CB6335A-0463-4A96-9F1B-670CDFB0852E}"/>
            </a:ext>
          </a:extLst>
        </xdr:cNvPr>
        <xdr:cNvSpPr txBox="1"/>
      </xdr:nvSpPr>
      <xdr:spPr>
        <a:xfrm>
          <a:off x="13500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55263</xdr:rowOff>
    </xdr:from>
    <xdr:ext cx="405111" cy="259045"/>
    <xdr:sp macro="" textlink="">
      <xdr:nvSpPr>
        <xdr:cNvPr id="793" name="n_4mainValue【公民館】&#10;有形固定資産減価償却率">
          <a:extLst>
            <a:ext uri="{FF2B5EF4-FFF2-40B4-BE49-F238E27FC236}">
              <a16:creationId xmlns:a16="http://schemas.microsoft.com/office/drawing/2014/main" id="{C438006E-B36C-4035-8417-2A708742E258}"/>
            </a:ext>
          </a:extLst>
        </xdr:cNvPr>
        <xdr:cNvSpPr txBox="1"/>
      </xdr:nvSpPr>
      <xdr:spPr>
        <a:xfrm>
          <a:off x="12611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B1BF0064-D8A8-4FB0-B955-DCBE126DA65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BC82F7C6-A7CF-41A8-BDA7-D3498CE2071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A1D74265-86C5-4639-9627-7D5B989717C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4132FBE2-F5A8-41F7-A0F9-F5728F41614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3330C386-E994-4446-BECF-9E67FDC3B7F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42D19733-F53C-4ED2-B792-A045AF9C347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F2F73E90-591A-4D3D-B212-3CAF48A32C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26D35977-C79E-4C1C-9FB6-A6839299680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D156C2CD-DC7F-4EFE-960B-21830D87A2B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E0B49E90-05F1-47D8-9E4E-EBAADF1D23B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D4B00390-5184-4251-89DC-4FC56CA6A6E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E0F3249C-4D82-49EB-9C48-43FE93FF413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D869A4C4-9486-4DAE-8206-730AE03B025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63C1D93A-BB30-470C-9C25-278350322DE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2D3FE722-DDCB-4F71-8ED8-6210787E796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179FA51B-3E6F-44DF-A070-83C5B6B3D70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E51C1C0E-313A-479A-BBBA-4C8EA7503D3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83982528-5EC8-4B70-9F9E-E459A1B14A2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E5F69DB3-2250-46EE-AF72-AB009E4292A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5A67D814-CB65-4461-AFA0-5B882FC4948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FA531CAA-B364-42D2-AF79-5DD08012C1A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7C740C15-0AA9-42F7-BAE3-725E82CD1C9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D7D1F04B-F7D5-4D6E-B9D4-B41092A4627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A9C81F46-56F4-4F71-B5AA-DCF665FA32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7ABB0CF9-9F9F-4BFA-8853-6D24DEFCB9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9" name="直線コネクタ 818">
          <a:extLst>
            <a:ext uri="{FF2B5EF4-FFF2-40B4-BE49-F238E27FC236}">
              <a16:creationId xmlns:a16="http://schemas.microsoft.com/office/drawing/2014/main" id="{08DB5AF0-390E-4F65-BDE2-FEDCEFCB4F4E}"/>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0" name="【公民館】&#10;一人当たり面積最小値テキスト">
          <a:extLst>
            <a:ext uri="{FF2B5EF4-FFF2-40B4-BE49-F238E27FC236}">
              <a16:creationId xmlns:a16="http://schemas.microsoft.com/office/drawing/2014/main" id="{E38E1557-F19C-4197-A228-68F21387C6CB}"/>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1" name="直線コネクタ 820">
          <a:extLst>
            <a:ext uri="{FF2B5EF4-FFF2-40B4-BE49-F238E27FC236}">
              <a16:creationId xmlns:a16="http://schemas.microsoft.com/office/drawing/2014/main" id="{3FAD0E52-83FA-4FCF-903A-B32C82D9B831}"/>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2" name="【公民館】&#10;一人当たり面積最大値テキスト">
          <a:extLst>
            <a:ext uri="{FF2B5EF4-FFF2-40B4-BE49-F238E27FC236}">
              <a16:creationId xmlns:a16="http://schemas.microsoft.com/office/drawing/2014/main" id="{E2456BEE-CBAB-4A02-AA6F-09B90CCB76AC}"/>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3" name="直線コネクタ 822">
          <a:extLst>
            <a:ext uri="{FF2B5EF4-FFF2-40B4-BE49-F238E27FC236}">
              <a16:creationId xmlns:a16="http://schemas.microsoft.com/office/drawing/2014/main" id="{D279D725-52D2-4690-9818-1500A13C4DC2}"/>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24" name="【公民館】&#10;一人当たり面積平均値テキスト">
          <a:extLst>
            <a:ext uri="{FF2B5EF4-FFF2-40B4-BE49-F238E27FC236}">
              <a16:creationId xmlns:a16="http://schemas.microsoft.com/office/drawing/2014/main" id="{FDA7C396-8CD1-4864-9701-241ABB04F161}"/>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5" name="フローチャート: 判断 824">
          <a:extLst>
            <a:ext uri="{FF2B5EF4-FFF2-40B4-BE49-F238E27FC236}">
              <a16:creationId xmlns:a16="http://schemas.microsoft.com/office/drawing/2014/main" id="{A2838E94-BBDF-4DBD-958F-43044769D0FE}"/>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6" name="フローチャート: 判断 825">
          <a:extLst>
            <a:ext uri="{FF2B5EF4-FFF2-40B4-BE49-F238E27FC236}">
              <a16:creationId xmlns:a16="http://schemas.microsoft.com/office/drawing/2014/main" id="{5369F197-6910-4B50-BACA-89743FA34FA2}"/>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7" name="フローチャート: 判断 826">
          <a:extLst>
            <a:ext uri="{FF2B5EF4-FFF2-40B4-BE49-F238E27FC236}">
              <a16:creationId xmlns:a16="http://schemas.microsoft.com/office/drawing/2014/main" id="{823D2B85-36EE-4D47-BF19-E183A2F3304A}"/>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8" name="フローチャート: 判断 827">
          <a:extLst>
            <a:ext uri="{FF2B5EF4-FFF2-40B4-BE49-F238E27FC236}">
              <a16:creationId xmlns:a16="http://schemas.microsoft.com/office/drawing/2014/main" id="{D4133E74-576A-4DC3-BEAB-25FE0AD6B960}"/>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9" name="フローチャート: 判断 828">
          <a:extLst>
            <a:ext uri="{FF2B5EF4-FFF2-40B4-BE49-F238E27FC236}">
              <a16:creationId xmlns:a16="http://schemas.microsoft.com/office/drawing/2014/main" id="{37A42025-B780-4987-858B-B87F4097EFB3}"/>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DCC7A49-123B-4744-8A5F-1E008AB555E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A412B71-6995-4DE6-BF6C-70AB495D21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D18F0A9-516D-4EC7-A7A5-045D2CBBA8C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D18D2A0-FB46-4060-9D2B-1A5D4565D92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850EF8A-9337-4F98-B409-088A862FC86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835" name="楕円 834">
          <a:extLst>
            <a:ext uri="{FF2B5EF4-FFF2-40B4-BE49-F238E27FC236}">
              <a16:creationId xmlns:a16="http://schemas.microsoft.com/office/drawing/2014/main" id="{2C8970E8-69F9-4C9F-A83C-DB511E673188}"/>
            </a:ext>
          </a:extLst>
        </xdr:cNvPr>
        <xdr:cNvSpPr/>
      </xdr:nvSpPr>
      <xdr:spPr>
        <a:xfrm>
          <a:off x="22110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3827</xdr:rowOff>
    </xdr:from>
    <xdr:ext cx="469744" cy="259045"/>
    <xdr:sp macro="" textlink="">
      <xdr:nvSpPr>
        <xdr:cNvPr id="836" name="【公民館】&#10;一人当たり面積該当値テキスト">
          <a:extLst>
            <a:ext uri="{FF2B5EF4-FFF2-40B4-BE49-F238E27FC236}">
              <a16:creationId xmlns:a16="http://schemas.microsoft.com/office/drawing/2014/main" id="{206DEF39-F7F7-49A5-9D4C-AA4B127D74FE}"/>
            </a:ext>
          </a:extLst>
        </xdr:cNvPr>
        <xdr:cNvSpPr txBox="1"/>
      </xdr:nvSpPr>
      <xdr:spPr>
        <a:xfrm>
          <a:off x="22199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837" name="楕円 836">
          <a:extLst>
            <a:ext uri="{FF2B5EF4-FFF2-40B4-BE49-F238E27FC236}">
              <a16:creationId xmlns:a16="http://schemas.microsoft.com/office/drawing/2014/main" id="{AD79DBD5-24AB-4F67-A1A5-27B82EA8F6AD}"/>
            </a:ext>
          </a:extLst>
        </xdr:cNvPr>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76200</xdr:rowOff>
    </xdr:to>
    <xdr:cxnSp macro="">
      <xdr:nvCxnSpPr>
        <xdr:cNvPr id="838" name="直線コネクタ 837">
          <a:extLst>
            <a:ext uri="{FF2B5EF4-FFF2-40B4-BE49-F238E27FC236}">
              <a16:creationId xmlns:a16="http://schemas.microsoft.com/office/drawing/2014/main" id="{B30E5F1C-D3AE-41F3-A166-B6BB042CCBD3}"/>
            </a:ext>
          </a:extLst>
        </xdr:cNvPr>
        <xdr:cNvCxnSpPr/>
      </xdr:nvCxnSpPr>
      <xdr:spPr>
        <a:xfrm>
          <a:off x="21323300" y="1842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28666</xdr:rowOff>
    </xdr:from>
    <xdr:to>
      <xdr:col>107</xdr:col>
      <xdr:colOff>101600</xdr:colOff>
      <xdr:row>107</xdr:row>
      <xdr:rowOff>130266</xdr:rowOff>
    </xdr:to>
    <xdr:sp macro="" textlink="">
      <xdr:nvSpPr>
        <xdr:cNvPr id="839" name="楕円 838">
          <a:extLst>
            <a:ext uri="{FF2B5EF4-FFF2-40B4-BE49-F238E27FC236}">
              <a16:creationId xmlns:a16="http://schemas.microsoft.com/office/drawing/2014/main" id="{50460C18-A569-4CC8-8E59-00398B351CDE}"/>
            </a:ext>
          </a:extLst>
        </xdr:cNvPr>
        <xdr:cNvSpPr/>
      </xdr:nvSpPr>
      <xdr:spPr>
        <a:xfrm>
          <a:off x="20383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79466</xdr:rowOff>
    </xdr:to>
    <xdr:cxnSp macro="">
      <xdr:nvCxnSpPr>
        <xdr:cNvPr id="840" name="直線コネクタ 839">
          <a:extLst>
            <a:ext uri="{FF2B5EF4-FFF2-40B4-BE49-F238E27FC236}">
              <a16:creationId xmlns:a16="http://schemas.microsoft.com/office/drawing/2014/main" id="{BA0ED04B-5926-432A-A440-39B4755EFAF6}"/>
            </a:ext>
          </a:extLst>
        </xdr:cNvPr>
        <xdr:cNvCxnSpPr/>
      </xdr:nvCxnSpPr>
      <xdr:spPr>
        <a:xfrm flipV="1">
          <a:off x="20434300" y="184213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30299</xdr:rowOff>
    </xdr:from>
    <xdr:to>
      <xdr:col>102</xdr:col>
      <xdr:colOff>165100</xdr:colOff>
      <xdr:row>107</xdr:row>
      <xdr:rowOff>131899</xdr:rowOff>
    </xdr:to>
    <xdr:sp macro="" textlink="">
      <xdr:nvSpPr>
        <xdr:cNvPr id="841" name="楕円 840">
          <a:extLst>
            <a:ext uri="{FF2B5EF4-FFF2-40B4-BE49-F238E27FC236}">
              <a16:creationId xmlns:a16="http://schemas.microsoft.com/office/drawing/2014/main" id="{287446B3-2A3F-4108-9B5B-05DFFA89D922}"/>
            </a:ext>
          </a:extLst>
        </xdr:cNvPr>
        <xdr:cNvSpPr/>
      </xdr:nvSpPr>
      <xdr:spPr>
        <a:xfrm>
          <a:off x="19494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79466</xdr:rowOff>
    </xdr:from>
    <xdr:to>
      <xdr:col>107</xdr:col>
      <xdr:colOff>50800</xdr:colOff>
      <xdr:row>107</xdr:row>
      <xdr:rowOff>81099</xdr:rowOff>
    </xdr:to>
    <xdr:cxnSp macro="">
      <xdr:nvCxnSpPr>
        <xdr:cNvPr id="842" name="直線コネクタ 841">
          <a:extLst>
            <a:ext uri="{FF2B5EF4-FFF2-40B4-BE49-F238E27FC236}">
              <a16:creationId xmlns:a16="http://schemas.microsoft.com/office/drawing/2014/main" id="{30891FBB-3AC7-4C92-AFF1-250BCF43CE8A}"/>
            </a:ext>
          </a:extLst>
        </xdr:cNvPr>
        <xdr:cNvCxnSpPr/>
      </xdr:nvCxnSpPr>
      <xdr:spPr>
        <a:xfrm flipV="1">
          <a:off x="19545300" y="184246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31931</xdr:rowOff>
    </xdr:from>
    <xdr:to>
      <xdr:col>98</xdr:col>
      <xdr:colOff>38100</xdr:colOff>
      <xdr:row>107</xdr:row>
      <xdr:rowOff>133531</xdr:rowOff>
    </xdr:to>
    <xdr:sp macro="" textlink="">
      <xdr:nvSpPr>
        <xdr:cNvPr id="843" name="楕円 842">
          <a:extLst>
            <a:ext uri="{FF2B5EF4-FFF2-40B4-BE49-F238E27FC236}">
              <a16:creationId xmlns:a16="http://schemas.microsoft.com/office/drawing/2014/main" id="{F45B6C96-FB60-403E-B8C4-B41F7AF0F88C}"/>
            </a:ext>
          </a:extLst>
        </xdr:cNvPr>
        <xdr:cNvSpPr/>
      </xdr:nvSpPr>
      <xdr:spPr>
        <a:xfrm>
          <a:off x="18605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81099</xdr:rowOff>
    </xdr:from>
    <xdr:to>
      <xdr:col>102</xdr:col>
      <xdr:colOff>114300</xdr:colOff>
      <xdr:row>107</xdr:row>
      <xdr:rowOff>82731</xdr:rowOff>
    </xdr:to>
    <xdr:cxnSp macro="">
      <xdr:nvCxnSpPr>
        <xdr:cNvPr id="844" name="直線コネクタ 843">
          <a:extLst>
            <a:ext uri="{FF2B5EF4-FFF2-40B4-BE49-F238E27FC236}">
              <a16:creationId xmlns:a16="http://schemas.microsoft.com/office/drawing/2014/main" id="{DA532FDD-31DA-41AA-93ED-9AC7937A8A7A}"/>
            </a:ext>
          </a:extLst>
        </xdr:cNvPr>
        <xdr:cNvCxnSpPr/>
      </xdr:nvCxnSpPr>
      <xdr:spPr>
        <a:xfrm flipV="1">
          <a:off x="18656300" y="184262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845" name="n_1aveValue【公民館】&#10;一人当たり面積">
          <a:extLst>
            <a:ext uri="{FF2B5EF4-FFF2-40B4-BE49-F238E27FC236}">
              <a16:creationId xmlns:a16="http://schemas.microsoft.com/office/drawing/2014/main" id="{0D846A55-72FD-4CD1-95CD-EE859813304F}"/>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6" name="n_2aveValue【公民館】&#10;一人当たり面積">
          <a:extLst>
            <a:ext uri="{FF2B5EF4-FFF2-40B4-BE49-F238E27FC236}">
              <a16:creationId xmlns:a16="http://schemas.microsoft.com/office/drawing/2014/main" id="{92CD2CB3-4453-4A6B-99DD-E407F5C73A02}"/>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847" name="n_3aveValue【公民館】&#10;一人当たり面積">
          <a:extLst>
            <a:ext uri="{FF2B5EF4-FFF2-40B4-BE49-F238E27FC236}">
              <a16:creationId xmlns:a16="http://schemas.microsoft.com/office/drawing/2014/main" id="{0661E6E7-972B-4D59-B1B8-328440299B86}"/>
            </a:ext>
          </a:extLst>
        </xdr:cNvPr>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8" name="n_4aveValue【公民館】&#10;一人当たり面積">
          <a:extLst>
            <a:ext uri="{FF2B5EF4-FFF2-40B4-BE49-F238E27FC236}">
              <a16:creationId xmlns:a16="http://schemas.microsoft.com/office/drawing/2014/main" id="{727C5324-36D1-44AF-8D40-C339A30B035F}"/>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849" name="n_1mainValue【公民館】&#10;一人当たり面積">
          <a:extLst>
            <a:ext uri="{FF2B5EF4-FFF2-40B4-BE49-F238E27FC236}">
              <a16:creationId xmlns:a16="http://schemas.microsoft.com/office/drawing/2014/main" id="{DDC4C360-2A19-4747-B363-A118D7EBD868}"/>
            </a:ext>
          </a:extLst>
        </xdr:cNvPr>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121393</xdr:rowOff>
    </xdr:from>
    <xdr:ext cx="469744" cy="259045"/>
    <xdr:sp macro="" textlink="">
      <xdr:nvSpPr>
        <xdr:cNvPr id="850" name="n_2mainValue【公民館】&#10;一人当たり面積">
          <a:extLst>
            <a:ext uri="{FF2B5EF4-FFF2-40B4-BE49-F238E27FC236}">
              <a16:creationId xmlns:a16="http://schemas.microsoft.com/office/drawing/2014/main" id="{0567547F-FE6F-4E87-9024-3859EE8C95C7}"/>
            </a:ext>
          </a:extLst>
        </xdr:cNvPr>
        <xdr:cNvSpPr txBox="1"/>
      </xdr:nvSpPr>
      <xdr:spPr>
        <a:xfrm>
          <a:off x="20199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123026</xdr:rowOff>
    </xdr:from>
    <xdr:ext cx="469744" cy="259045"/>
    <xdr:sp macro="" textlink="">
      <xdr:nvSpPr>
        <xdr:cNvPr id="851" name="n_3mainValue【公民館】&#10;一人当たり面積">
          <a:extLst>
            <a:ext uri="{FF2B5EF4-FFF2-40B4-BE49-F238E27FC236}">
              <a16:creationId xmlns:a16="http://schemas.microsoft.com/office/drawing/2014/main" id="{31B86D48-244E-47B9-A8BC-A522B3B5FCD2}"/>
            </a:ext>
          </a:extLst>
        </xdr:cNvPr>
        <xdr:cNvSpPr txBox="1"/>
      </xdr:nvSpPr>
      <xdr:spPr>
        <a:xfrm>
          <a:off x="19310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124658</xdr:rowOff>
    </xdr:from>
    <xdr:ext cx="469744" cy="259045"/>
    <xdr:sp macro="" textlink="">
      <xdr:nvSpPr>
        <xdr:cNvPr id="852" name="n_4mainValue【公民館】&#10;一人当たり面積">
          <a:extLst>
            <a:ext uri="{FF2B5EF4-FFF2-40B4-BE49-F238E27FC236}">
              <a16:creationId xmlns:a16="http://schemas.microsoft.com/office/drawing/2014/main" id="{50AC44AD-4F62-4D23-B7D7-42A97D3A8AC4}"/>
            </a:ext>
          </a:extLst>
        </xdr:cNvPr>
        <xdr:cNvSpPr txBox="1"/>
      </xdr:nvSpPr>
      <xdr:spPr>
        <a:xfrm>
          <a:off x="18421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303F7C76-AB5B-42D4-BE6F-CD621B8970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61793818-40EA-4DBE-B575-033D26049B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48E421E9-33E6-4887-BED0-BDCB148F6CC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類似団体と比較して特に有形固定資産減価償却率が低い水準にあるのは、認定こども園・幼稚園・保育所、公営住宅及び児童館である。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年度にかけて市立保育園の建替えを行っており、公営住宅については平成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年度から令和元年度にかけて建替えを行っているため、低い水準にあると考えられる。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また、児童館については、令和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年度までは類似団体平均を大きく上回っていたが、令和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年度に和児童館の建替え工事が完了したことで同平均よりも低い水準になったと考えられる。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C96E4F-7F8D-4DDA-949D-0F99678F43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DEBA77-A936-491E-81F7-B213C9500C8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D46EC7-1C9A-4074-B5BF-BACEC194F84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EE83FB-3213-4AA7-BFDB-7C8F28C07C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4CE7B8-BA95-4C46-99CC-5C3FB74B80C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AFEAFFD-8F3E-4A3F-A2B4-B585BA6A0C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140F9D-2E9A-469D-9212-B2953B6361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391B51-948E-41FB-B9BD-90AA3E0B350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FD007D-B739-4EB9-90E3-77395E6665C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C37502-9482-4245-9CCF-C4FE85D8BB1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29,557
28,961
112.37
16,975,445
16,138,955
757,058
9,235,803
17,958,188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CDFF54-05B8-4ECA-884A-E372BEADD2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CEBCD5-FA5F-425B-B1C8-CA989323E4F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C542AF-1A9A-4ED7-A419-073E35310DE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B61B1E-EEB4-47C9-A7FD-B8CFF12A95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4ABFEE-8EC5-46C7-9136-674E1B18C8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4D32C76-9F0A-4937-98F2-788C1D95C03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67E3B0-9C2F-4989-985C-79FF3E4F74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333AFA2-E134-417C-ACFC-378B05B620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B2241C-204E-435E-8427-E1CBB8C7A93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1BC802D-2E1A-4518-96A1-4AD6EFCD820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8F45EFC-5CAA-407B-9C01-885A986A32E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03998E-2FD7-4FEC-9366-38A8A465D1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5859396-DBAA-4609-92C1-ECD19A8B48D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858615-8611-42B1-A840-40D8102201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0C43BE-311A-44BC-A3BF-029DC9B20A2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4317C7-F93F-42E4-BED0-784379F6B2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2EB969-6B4C-4AC1-BF54-D2E6977FD8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C0FA2C-1742-4296-91FB-3BB4F8024A6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153AB06-0AE3-4567-91BF-9E471DE84F6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DB5BB4B-0AFF-444A-B518-AE0DF2D55E6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167AE2-33D5-4F12-B2D5-B9CCFB6D87B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C765EE-163A-45FB-BAC4-EE5F397B7E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FF385C-9420-4128-8F1B-2C64266534E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F8E1B07-76FC-4EF0-AA09-853D475C4A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A93B17-3019-4922-BFA6-1B6537C988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03D372-7181-4B03-A1C6-8C0BBDA6FE5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548D877-C344-45CC-AB47-C3B7DF705DB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FA05DB-056E-4141-B59B-9AAEC12C95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78A908-2F10-4BB4-9A73-3E0A457500A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5C96128-2804-4612-8FF6-06F7E1CBC16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A948544-5A8F-4B6E-BB14-549E82B50A2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6A7C3F4-B2D6-49D0-9E47-48C8FC93F13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BB73C13-C4F8-4A92-8CC2-A67B9E1126C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9667D2D-ABEF-429D-8829-CCA65097206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4779D1C-3417-4A65-B7DF-EF82206970C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B9C557F-F88B-411A-A0D0-9594778BDA6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AAC15E4-2200-43C8-ADB3-4D767B7B51D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148857A-051F-43A4-8E7C-8FEBE544099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97585B3-0B92-457B-A168-4290485CE44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BE4C1EF-6203-4E45-8E88-7001ABC5BFC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349230C-5B5E-492C-B26A-68612FFB5ED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3875EDEE-22AD-4D87-89F7-8166AD3204C4}"/>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D7B3F9F-B006-4971-AE00-689EDDBE9A8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1A147548-9072-499A-84BD-44E470CFE57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EC4F995E-58FE-4449-AB56-56A06CD996F2}"/>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A5A88C9F-F030-4F0A-B318-AC99618CCAB2}"/>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6514D90C-3C18-4A7F-810E-4C980FB0F659}"/>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652E50B7-D426-4A47-8960-D539415271E2}"/>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FA579BE5-1E53-432F-81CE-3791C68C2D12}"/>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a:extLst>
            <a:ext uri="{FF2B5EF4-FFF2-40B4-BE49-F238E27FC236}">
              <a16:creationId xmlns:a16="http://schemas.microsoft.com/office/drawing/2014/main" id="{D3EDBD11-46B3-4145-9ECE-C2AB9206A6C0}"/>
            </a:ext>
          </a:extLst>
        </xdr:cNvPr>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CA9DEEAA-C748-4C4A-8659-D37383B1E05E}"/>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C372B4DE-0B93-40D1-8F51-A581E8EF00B3}"/>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93966472-329B-4B74-99C9-2962227C4A9C}"/>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2BFA7E95-3522-42DF-86AF-7FB97623F543}"/>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5761D0F5-1D7D-457C-8B5C-26D6876D09CC}"/>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FB36905-1626-426F-B3BF-076082F406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551431B-CAC3-45B1-86FE-097D02074E4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145681-89A8-41C7-AE53-29FD754DD86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6CB880A-3E46-4A41-924C-B768FE0BFD6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BC627D0-6141-4A3C-84B5-DF461CFDD64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88900</xdr:rowOff>
    </xdr:from>
    <xdr:to>
      <xdr:col>24</xdr:col>
      <xdr:colOff>114300</xdr:colOff>
      <xdr:row>35</xdr:row>
      <xdr:rowOff>19050</xdr:rowOff>
    </xdr:to>
    <xdr:sp macro="" textlink="">
      <xdr:nvSpPr>
        <xdr:cNvPr id="72" name="楕円 71">
          <a:extLst>
            <a:ext uri="{FF2B5EF4-FFF2-40B4-BE49-F238E27FC236}">
              <a16:creationId xmlns:a16="http://schemas.microsoft.com/office/drawing/2014/main" id="{CAD90798-9356-4AC4-B78F-90F70842B902}"/>
            </a:ext>
          </a:extLst>
        </xdr:cNvPr>
        <xdr:cNvSpPr/>
      </xdr:nvSpPr>
      <xdr:spPr>
        <a:xfrm>
          <a:off x="4584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111777</xdr:rowOff>
    </xdr:from>
    <xdr:ext cx="405111" cy="259045"/>
    <xdr:sp macro="" textlink="">
      <xdr:nvSpPr>
        <xdr:cNvPr id="73" name="【図書館】&#10;有形固定資産減価償却率該当値テキスト">
          <a:extLst>
            <a:ext uri="{FF2B5EF4-FFF2-40B4-BE49-F238E27FC236}">
              <a16:creationId xmlns:a16="http://schemas.microsoft.com/office/drawing/2014/main" id="{1D09A997-CB0E-4999-8E93-50400EBBD0E6}"/>
            </a:ext>
          </a:extLst>
        </xdr:cNvPr>
        <xdr:cNvSpPr txBox="1"/>
      </xdr:nvSpPr>
      <xdr:spPr>
        <a:xfrm>
          <a:off x="4673600"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8907</xdr:rowOff>
    </xdr:from>
    <xdr:ext cx="405111" cy="259045"/>
    <xdr:sp macro="" textlink="">
      <xdr:nvSpPr>
        <xdr:cNvPr id="74" name="n_1aveValue【図書館】&#10;有形固定資産減価償却率">
          <a:extLst>
            <a:ext uri="{FF2B5EF4-FFF2-40B4-BE49-F238E27FC236}">
              <a16:creationId xmlns:a16="http://schemas.microsoft.com/office/drawing/2014/main" id="{0E0A2A37-D373-40C9-88FD-27818F7BFECE}"/>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75" name="n_2aveValue【図書館】&#10;有形固定資産減価償却率">
          <a:extLst>
            <a:ext uri="{FF2B5EF4-FFF2-40B4-BE49-F238E27FC236}">
              <a16:creationId xmlns:a16="http://schemas.microsoft.com/office/drawing/2014/main" id="{14BA14EB-7BA3-4785-AC9E-FAC113900465}"/>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76" name="n_3aveValue【図書館】&#10;有形固定資産減価償却率">
          <a:extLst>
            <a:ext uri="{FF2B5EF4-FFF2-40B4-BE49-F238E27FC236}">
              <a16:creationId xmlns:a16="http://schemas.microsoft.com/office/drawing/2014/main" id="{9111E345-7F84-4DFB-99EF-A53143B19FC8}"/>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77" name="n_4aveValue【図書館】&#10;有形固定資産減価償却率">
          <a:extLst>
            <a:ext uri="{FF2B5EF4-FFF2-40B4-BE49-F238E27FC236}">
              <a16:creationId xmlns:a16="http://schemas.microsoft.com/office/drawing/2014/main" id="{3971FABC-E6CB-4F15-AE65-728B76AA2F7B}"/>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A0A71145-5C98-4ABF-961A-8C13268D639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44E99148-CCAE-478D-B43B-EEF1E9CAE54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79EA6AE2-0C9E-4C79-A7E2-9D0FE0489D3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BAEDDAB7-AD72-4864-A54F-C304B85E4AA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5748B6DE-555E-401A-9898-72B14972BE4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9FB5A17E-5F91-4BA0-B381-EB7591574CF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460BC69E-37E7-4065-9E06-4099758B25F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D3C6E82E-5EA1-4E26-9145-B2C9E7B96C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ED412FAB-169E-4278-A2A8-4F96FCDCDEA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492156BD-EA1C-4D42-A595-9FB2B181F5F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8D433CEA-A64F-49C1-B3AF-03C40D0717A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73F53FD1-47F1-4720-B20B-EC23F47B22A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65459727-D3E8-485F-8623-14AAA56D253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BEDEF71F-83F1-41A9-8A51-31C4E5F627F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D009C65F-2774-4184-88EA-8A7F2AD5B6E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76D6EC55-50BD-4B90-9EE1-B72D87F0FFC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33F82EC5-A8C5-4BF9-B9DD-77B3D55B141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id="{2C92E3DC-2825-4992-BA7D-8631FFD06E5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9E4A1F7A-2676-48DD-9004-E17804C92C9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id="{8C9B3D3E-85FB-4D12-8A0F-A7D1C0A9E2C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7E44C8EB-3F2C-430F-8319-570B399B26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63D64051-ACED-4C47-BC42-ECA310044EC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A8341E5D-A953-409B-9DFA-524590EF8BF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01" name="直線コネクタ 100">
          <a:extLst>
            <a:ext uri="{FF2B5EF4-FFF2-40B4-BE49-F238E27FC236}">
              <a16:creationId xmlns:a16="http://schemas.microsoft.com/office/drawing/2014/main" id="{6978201B-5927-4887-B0E6-DAEAAD931BA8}"/>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02" name="【図書館】&#10;一人当たり面積最小値テキスト">
          <a:extLst>
            <a:ext uri="{FF2B5EF4-FFF2-40B4-BE49-F238E27FC236}">
              <a16:creationId xmlns:a16="http://schemas.microsoft.com/office/drawing/2014/main" id="{E84BBC7D-C6CC-4750-AB40-55F7861DC6B9}"/>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03" name="直線コネクタ 102">
          <a:extLst>
            <a:ext uri="{FF2B5EF4-FFF2-40B4-BE49-F238E27FC236}">
              <a16:creationId xmlns:a16="http://schemas.microsoft.com/office/drawing/2014/main" id="{837CF8FB-67F7-4C03-987B-ACDCB0894A35}"/>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04" name="【図書館】&#10;一人当たり面積最大値テキスト">
          <a:extLst>
            <a:ext uri="{FF2B5EF4-FFF2-40B4-BE49-F238E27FC236}">
              <a16:creationId xmlns:a16="http://schemas.microsoft.com/office/drawing/2014/main" id="{7E31C136-117A-4867-B883-A98717A14DEF}"/>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05" name="直線コネクタ 104">
          <a:extLst>
            <a:ext uri="{FF2B5EF4-FFF2-40B4-BE49-F238E27FC236}">
              <a16:creationId xmlns:a16="http://schemas.microsoft.com/office/drawing/2014/main" id="{FF561ABD-1E6E-4914-B3AA-D2413620A5EA}"/>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06" name="【図書館】&#10;一人当たり面積平均値テキスト">
          <a:extLst>
            <a:ext uri="{FF2B5EF4-FFF2-40B4-BE49-F238E27FC236}">
              <a16:creationId xmlns:a16="http://schemas.microsoft.com/office/drawing/2014/main" id="{54ED59D4-C096-49DF-BD2C-1E94365AA0D1}"/>
            </a:ext>
          </a:extLst>
        </xdr:cNvPr>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07" name="フローチャート: 判断 106">
          <a:extLst>
            <a:ext uri="{FF2B5EF4-FFF2-40B4-BE49-F238E27FC236}">
              <a16:creationId xmlns:a16="http://schemas.microsoft.com/office/drawing/2014/main" id="{EC446E34-2753-4C9B-A0DC-1707DDBA9CB3}"/>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08" name="フローチャート: 判断 107">
          <a:extLst>
            <a:ext uri="{FF2B5EF4-FFF2-40B4-BE49-F238E27FC236}">
              <a16:creationId xmlns:a16="http://schemas.microsoft.com/office/drawing/2014/main" id="{F21AAD9D-D523-4848-839D-8852B244990A}"/>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09" name="フローチャート: 判断 108">
          <a:extLst>
            <a:ext uri="{FF2B5EF4-FFF2-40B4-BE49-F238E27FC236}">
              <a16:creationId xmlns:a16="http://schemas.microsoft.com/office/drawing/2014/main" id="{2107BAF5-0C08-4348-B590-47853C44484C}"/>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10" name="フローチャート: 判断 109">
          <a:extLst>
            <a:ext uri="{FF2B5EF4-FFF2-40B4-BE49-F238E27FC236}">
              <a16:creationId xmlns:a16="http://schemas.microsoft.com/office/drawing/2014/main" id="{AAD9FF91-03E1-4FF2-B25C-4F4693A6D65E}"/>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11" name="フローチャート: 判断 110">
          <a:extLst>
            <a:ext uri="{FF2B5EF4-FFF2-40B4-BE49-F238E27FC236}">
              <a16:creationId xmlns:a16="http://schemas.microsoft.com/office/drawing/2014/main" id="{C74846B9-8CDB-42AC-AA0B-44FBE83EE8E1}"/>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297AADC2-3440-43F1-9B82-4ED5AE90753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C99E80C2-6FC3-475F-A3FA-236525DB74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F7456C6-CBB0-42A3-A45B-8B11BCCEAFE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134147E-C533-4758-AB26-B31C71353A9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245FEE0-C944-4441-AB58-8CB66D16C8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17" name="楕円 116">
          <a:extLst>
            <a:ext uri="{FF2B5EF4-FFF2-40B4-BE49-F238E27FC236}">
              <a16:creationId xmlns:a16="http://schemas.microsoft.com/office/drawing/2014/main" id="{8FB8E797-4332-46B9-B95E-61D68BD376C4}"/>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71137</xdr:rowOff>
    </xdr:from>
    <xdr:ext cx="469744" cy="259045"/>
    <xdr:sp macro="" textlink="">
      <xdr:nvSpPr>
        <xdr:cNvPr id="118" name="【図書館】&#10;一人当たり面積該当値テキスト">
          <a:extLst>
            <a:ext uri="{FF2B5EF4-FFF2-40B4-BE49-F238E27FC236}">
              <a16:creationId xmlns:a16="http://schemas.microsoft.com/office/drawing/2014/main" id="{09620A66-477F-40B6-9011-8FBE9E57A702}"/>
            </a:ext>
          </a:extLst>
        </xdr:cNvPr>
        <xdr:cNvSpPr txBox="1"/>
      </xdr:nvSpPr>
      <xdr:spPr>
        <a:xfrm>
          <a:off x="105156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13987</xdr:rowOff>
    </xdr:from>
    <xdr:ext cx="469744" cy="259045"/>
    <xdr:sp macro="" textlink="">
      <xdr:nvSpPr>
        <xdr:cNvPr id="119" name="n_1aveValue【図書館】&#10;一人当たり面積">
          <a:extLst>
            <a:ext uri="{FF2B5EF4-FFF2-40B4-BE49-F238E27FC236}">
              <a16:creationId xmlns:a16="http://schemas.microsoft.com/office/drawing/2014/main" id="{395BE191-C232-43C1-8262-7E1A7AA7E52C}"/>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20" name="n_2aveValue【図書館】&#10;一人当たり面積">
          <a:extLst>
            <a:ext uri="{FF2B5EF4-FFF2-40B4-BE49-F238E27FC236}">
              <a16:creationId xmlns:a16="http://schemas.microsoft.com/office/drawing/2014/main" id="{1BD18984-771F-47DA-AE12-9AEAB77B01B6}"/>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21" name="n_3aveValue【図書館】&#10;一人当たり面積">
          <a:extLst>
            <a:ext uri="{FF2B5EF4-FFF2-40B4-BE49-F238E27FC236}">
              <a16:creationId xmlns:a16="http://schemas.microsoft.com/office/drawing/2014/main" id="{B7E80D99-D490-46F3-BC26-649E4721DBBD}"/>
            </a:ext>
          </a:extLst>
        </xdr:cNvPr>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22" name="n_4aveValue【図書館】&#10;一人当たり面積">
          <a:extLst>
            <a:ext uri="{FF2B5EF4-FFF2-40B4-BE49-F238E27FC236}">
              <a16:creationId xmlns:a16="http://schemas.microsoft.com/office/drawing/2014/main" id="{9B9C9609-80C9-4E14-8C12-0CC218C838DE}"/>
            </a:ext>
          </a:extLst>
        </xdr:cNvPr>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142B0149-DBA4-4AC7-9EFF-4592EECE08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5295A58D-4DC9-4C61-B220-4687B63437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A432C251-65D1-4F0C-9D45-6DCFA3665A4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A429A861-B196-4F37-942B-6E2159D314C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AF6D3659-0ACE-435E-8EB1-D00E663464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1DF5323C-1C7D-4865-BB02-BE55CC33D8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8D9672BE-9F17-4EFB-8CF8-89AB5D7BAC5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3EF83C09-35FE-4836-A1C8-9470BCF17BD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8A30D51C-47A4-44B4-AE7C-C13DC6A38A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DF961372-D2D5-4B61-AB10-A886F73C2CC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a:extLst>
            <a:ext uri="{FF2B5EF4-FFF2-40B4-BE49-F238E27FC236}">
              <a16:creationId xmlns:a16="http://schemas.microsoft.com/office/drawing/2014/main" id="{123A30BE-B361-420A-BC4E-D9BE5C91A8C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C4BC1EBD-936A-4DF1-8350-00CFA0C3CCB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5" name="テキスト ボックス 134">
          <a:extLst>
            <a:ext uri="{FF2B5EF4-FFF2-40B4-BE49-F238E27FC236}">
              <a16:creationId xmlns:a16="http://schemas.microsoft.com/office/drawing/2014/main" id="{9EC028A6-CA13-46DA-951E-125D6303B75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F31C5520-6446-418D-BAFD-716083974E8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3C40F09C-2250-426B-A1E2-747A111FAA7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3BDC49CC-C769-4656-8546-4320CC6AB47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603C2F11-9BBE-4C8A-846F-D81F3A2C0C3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18C8A0DD-3DB4-41DB-B76C-84C289CD394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DDEEB095-7C28-401A-B7AD-4A168111FD5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B43B7DAD-4892-4E4A-9BCF-751601AF83E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a:extLst>
            <a:ext uri="{FF2B5EF4-FFF2-40B4-BE49-F238E27FC236}">
              <a16:creationId xmlns:a16="http://schemas.microsoft.com/office/drawing/2014/main" id="{557530FA-7AAB-48FA-9F75-232BE63F452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6A0C8006-D5F7-4C9B-BAB2-3A635D50E9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5" name="テキスト ボックス 144">
          <a:extLst>
            <a:ext uri="{FF2B5EF4-FFF2-40B4-BE49-F238E27FC236}">
              <a16:creationId xmlns:a16="http://schemas.microsoft.com/office/drawing/2014/main" id="{E57528A2-3AD5-4F5E-BA11-BDFF06863D2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a:extLst>
            <a:ext uri="{FF2B5EF4-FFF2-40B4-BE49-F238E27FC236}">
              <a16:creationId xmlns:a16="http://schemas.microsoft.com/office/drawing/2014/main" id="{F6CA0443-AA6A-4953-8B67-F7B57FD40C1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47" name="直線コネクタ 146">
          <a:extLst>
            <a:ext uri="{FF2B5EF4-FFF2-40B4-BE49-F238E27FC236}">
              <a16:creationId xmlns:a16="http://schemas.microsoft.com/office/drawing/2014/main" id="{503B4816-C132-4B04-BEFB-D28009A707EA}"/>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48" name="【体育館・プール】&#10;有形固定資産減価償却率最小値テキスト">
          <a:extLst>
            <a:ext uri="{FF2B5EF4-FFF2-40B4-BE49-F238E27FC236}">
              <a16:creationId xmlns:a16="http://schemas.microsoft.com/office/drawing/2014/main" id="{8EF7CFDE-207C-4928-81BA-5BECF2EBB97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49" name="直線コネクタ 148">
          <a:extLst>
            <a:ext uri="{FF2B5EF4-FFF2-40B4-BE49-F238E27FC236}">
              <a16:creationId xmlns:a16="http://schemas.microsoft.com/office/drawing/2014/main" id="{E41E1C02-296C-446C-9754-A4D8428ACFC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50" name="【体育館・プール】&#10;有形固定資産減価償却率最大値テキスト">
          <a:extLst>
            <a:ext uri="{FF2B5EF4-FFF2-40B4-BE49-F238E27FC236}">
              <a16:creationId xmlns:a16="http://schemas.microsoft.com/office/drawing/2014/main" id="{08C55265-8B40-4FE2-818E-2D7AC8C6AE60}"/>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51" name="直線コネクタ 150">
          <a:extLst>
            <a:ext uri="{FF2B5EF4-FFF2-40B4-BE49-F238E27FC236}">
              <a16:creationId xmlns:a16="http://schemas.microsoft.com/office/drawing/2014/main" id="{E940D2BD-FDDB-4978-8560-6BFD15B11B27}"/>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52" name="【体育館・プール】&#10;有形固定資産減価償却率平均値テキスト">
          <a:extLst>
            <a:ext uri="{FF2B5EF4-FFF2-40B4-BE49-F238E27FC236}">
              <a16:creationId xmlns:a16="http://schemas.microsoft.com/office/drawing/2014/main" id="{694AC868-45F3-4DA9-941C-5C5FC18CAABD}"/>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53" name="フローチャート: 判断 152">
          <a:extLst>
            <a:ext uri="{FF2B5EF4-FFF2-40B4-BE49-F238E27FC236}">
              <a16:creationId xmlns:a16="http://schemas.microsoft.com/office/drawing/2014/main" id="{1B5605CA-A344-4825-97BB-DFF275F7BB31}"/>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54" name="フローチャート: 判断 153">
          <a:extLst>
            <a:ext uri="{FF2B5EF4-FFF2-40B4-BE49-F238E27FC236}">
              <a16:creationId xmlns:a16="http://schemas.microsoft.com/office/drawing/2014/main" id="{36BDBDB0-7861-4EB4-ACB9-F35E7560CF4F}"/>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55" name="フローチャート: 判断 154">
          <a:extLst>
            <a:ext uri="{FF2B5EF4-FFF2-40B4-BE49-F238E27FC236}">
              <a16:creationId xmlns:a16="http://schemas.microsoft.com/office/drawing/2014/main" id="{FD1B4038-3914-43B4-928E-2094B2C25EC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56" name="フローチャート: 判断 155">
          <a:extLst>
            <a:ext uri="{FF2B5EF4-FFF2-40B4-BE49-F238E27FC236}">
              <a16:creationId xmlns:a16="http://schemas.microsoft.com/office/drawing/2014/main" id="{1815F6C6-B0FA-43EC-9865-5D01DEC8ED85}"/>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57" name="フローチャート: 判断 156">
          <a:extLst>
            <a:ext uri="{FF2B5EF4-FFF2-40B4-BE49-F238E27FC236}">
              <a16:creationId xmlns:a16="http://schemas.microsoft.com/office/drawing/2014/main" id="{78C8EB42-4922-4B53-B9E2-2FD962164D96}"/>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A1733C7D-3799-4B91-9CC6-E5DC2ADCB30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63D531E7-3C85-4E16-B854-1BDE17A262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D985C2B4-99A0-40AC-9D9C-95A41D2CB01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249D5AD3-9058-49FC-BB17-07EEFAD78F6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15546C00-0CB1-4EC3-AE65-4F9F38720A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141605</xdr:rowOff>
    </xdr:from>
    <xdr:to>
      <xdr:col>24</xdr:col>
      <xdr:colOff>114300</xdr:colOff>
      <xdr:row>56</xdr:row>
      <xdr:rowOff>71755</xdr:rowOff>
    </xdr:to>
    <xdr:sp macro="" textlink="">
      <xdr:nvSpPr>
        <xdr:cNvPr id="163" name="楕円 162">
          <a:extLst>
            <a:ext uri="{FF2B5EF4-FFF2-40B4-BE49-F238E27FC236}">
              <a16:creationId xmlns:a16="http://schemas.microsoft.com/office/drawing/2014/main" id="{9C12E7E6-012A-4062-A0E2-FDC6FE2A17C2}"/>
            </a:ext>
          </a:extLst>
        </xdr:cNvPr>
        <xdr:cNvSpPr/>
      </xdr:nvSpPr>
      <xdr:spPr>
        <a:xfrm>
          <a:off x="45847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164482</xdr:rowOff>
    </xdr:from>
    <xdr:ext cx="405111" cy="259045"/>
    <xdr:sp macro="" textlink="">
      <xdr:nvSpPr>
        <xdr:cNvPr id="164" name="【体育館・プール】&#10;有形固定資産減価償却率該当値テキスト">
          <a:extLst>
            <a:ext uri="{FF2B5EF4-FFF2-40B4-BE49-F238E27FC236}">
              <a16:creationId xmlns:a16="http://schemas.microsoft.com/office/drawing/2014/main" id="{230E31D5-0A70-4963-9412-3A0AE68D4D21}"/>
            </a:ext>
          </a:extLst>
        </xdr:cNvPr>
        <xdr:cNvSpPr txBox="1"/>
      </xdr:nvSpPr>
      <xdr:spPr>
        <a:xfrm>
          <a:off x="4673600" y="942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44450</xdr:rowOff>
    </xdr:from>
    <xdr:to>
      <xdr:col>20</xdr:col>
      <xdr:colOff>38100</xdr:colOff>
      <xdr:row>57</xdr:row>
      <xdr:rowOff>146050</xdr:rowOff>
    </xdr:to>
    <xdr:sp macro="" textlink="">
      <xdr:nvSpPr>
        <xdr:cNvPr id="165" name="楕円 164">
          <a:extLst>
            <a:ext uri="{FF2B5EF4-FFF2-40B4-BE49-F238E27FC236}">
              <a16:creationId xmlns:a16="http://schemas.microsoft.com/office/drawing/2014/main" id="{5764AE8C-5AD4-40E5-95EF-0277AAE14C56}"/>
            </a:ext>
          </a:extLst>
        </xdr:cNvPr>
        <xdr:cNvSpPr/>
      </xdr:nvSpPr>
      <xdr:spPr>
        <a:xfrm>
          <a:off x="3746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20955</xdr:rowOff>
    </xdr:from>
    <xdr:to>
      <xdr:col>24</xdr:col>
      <xdr:colOff>63500</xdr:colOff>
      <xdr:row>57</xdr:row>
      <xdr:rowOff>95250</xdr:rowOff>
    </xdr:to>
    <xdr:cxnSp macro="">
      <xdr:nvCxnSpPr>
        <xdr:cNvPr id="166" name="直線コネクタ 165">
          <a:extLst>
            <a:ext uri="{FF2B5EF4-FFF2-40B4-BE49-F238E27FC236}">
              <a16:creationId xmlns:a16="http://schemas.microsoft.com/office/drawing/2014/main" id="{79A3EFFA-F91D-469D-8A47-ED23A796C3A1}"/>
            </a:ext>
          </a:extLst>
        </xdr:cNvPr>
        <xdr:cNvCxnSpPr/>
      </xdr:nvCxnSpPr>
      <xdr:spPr>
        <a:xfrm flipV="1">
          <a:off x="3797300" y="9622155"/>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xdr:rowOff>
    </xdr:from>
    <xdr:to>
      <xdr:col>15</xdr:col>
      <xdr:colOff>101600</xdr:colOff>
      <xdr:row>57</xdr:row>
      <xdr:rowOff>115570</xdr:rowOff>
    </xdr:to>
    <xdr:sp macro="" textlink="">
      <xdr:nvSpPr>
        <xdr:cNvPr id="167" name="楕円 166">
          <a:extLst>
            <a:ext uri="{FF2B5EF4-FFF2-40B4-BE49-F238E27FC236}">
              <a16:creationId xmlns:a16="http://schemas.microsoft.com/office/drawing/2014/main" id="{5164AC17-6CFB-4DFB-87DF-DF11AE56D8C8}"/>
            </a:ext>
          </a:extLst>
        </xdr:cNvPr>
        <xdr:cNvSpPr/>
      </xdr:nvSpPr>
      <xdr:spPr>
        <a:xfrm>
          <a:off x="2857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64770</xdr:rowOff>
    </xdr:from>
    <xdr:to>
      <xdr:col>19</xdr:col>
      <xdr:colOff>177800</xdr:colOff>
      <xdr:row>57</xdr:row>
      <xdr:rowOff>95250</xdr:rowOff>
    </xdr:to>
    <xdr:cxnSp macro="">
      <xdr:nvCxnSpPr>
        <xdr:cNvPr id="168" name="直線コネクタ 167">
          <a:extLst>
            <a:ext uri="{FF2B5EF4-FFF2-40B4-BE49-F238E27FC236}">
              <a16:creationId xmlns:a16="http://schemas.microsoft.com/office/drawing/2014/main" id="{E0233740-5E79-48B4-A9C3-AB46DC589E2A}"/>
            </a:ext>
          </a:extLst>
        </xdr:cNvPr>
        <xdr:cNvCxnSpPr/>
      </xdr:nvCxnSpPr>
      <xdr:spPr>
        <a:xfrm>
          <a:off x="2908300" y="9837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xdr:rowOff>
    </xdr:from>
    <xdr:to>
      <xdr:col>10</xdr:col>
      <xdr:colOff>165100</xdr:colOff>
      <xdr:row>57</xdr:row>
      <xdr:rowOff>102235</xdr:rowOff>
    </xdr:to>
    <xdr:sp macro="" textlink="">
      <xdr:nvSpPr>
        <xdr:cNvPr id="169" name="楕円 168">
          <a:extLst>
            <a:ext uri="{FF2B5EF4-FFF2-40B4-BE49-F238E27FC236}">
              <a16:creationId xmlns:a16="http://schemas.microsoft.com/office/drawing/2014/main" id="{F0CA4813-F8E9-4D33-94B2-A6454D277585}"/>
            </a:ext>
          </a:extLst>
        </xdr:cNvPr>
        <xdr:cNvSpPr/>
      </xdr:nvSpPr>
      <xdr:spPr>
        <a:xfrm>
          <a:off x="1968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51435</xdr:rowOff>
    </xdr:from>
    <xdr:to>
      <xdr:col>15</xdr:col>
      <xdr:colOff>50800</xdr:colOff>
      <xdr:row>57</xdr:row>
      <xdr:rowOff>64770</xdr:rowOff>
    </xdr:to>
    <xdr:cxnSp macro="">
      <xdr:nvCxnSpPr>
        <xdr:cNvPr id="170" name="直線コネクタ 169">
          <a:extLst>
            <a:ext uri="{FF2B5EF4-FFF2-40B4-BE49-F238E27FC236}">
              <a16:creationId xmlns:a16="http://schemas.microsoft.com/office/drawing/2014/main" id="{05FEDB63-AC08-4B24-8BE0-8BC72C96D193}"/>
            </a:ext>
          </a:extLst>
        </xdr:cNvPr>
        <xdr:cNvCxnSpPr/>
      </xdr:nvCxnSpPr>
      <xdr:spPr>
        <a:xfrm>
          <a:off x="2019300" y="98240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80645</xdr:rowOff>
    </xdr:from>
    <xdr:to>
      <xdr:col>6</xdr:col>
      <xdr:colOff>38100</xdr:colOff>
      <xdr:row>60</xdr:row>
      <xdr:rowOff>10795</xdr:rowOff>
    </xdr:to>
    <xdr:sp macro="" textlink="">
      <xdr:nvSpPr>
        <xdr:cNvPr id="171" name="楕円 170">
          <a:extLst>
            <a:ext uri="{FF2B5EF4-FFF2-40B4-BE49-F238E27FC236}">
              <a16:creationId xmlns:a16="http://schemas.microsoft.com/office/drawing/2014/main" id="{ED01AD04-1269-4D6E-AAC8-856A778101BF}"/>
            </a:ext>
          </a:extLst>
        </xdr:cNvPr>
        <xdr:cNvSpPr/>
      </xdr:nvSpPr>
      <xdr:spPr>
        <a:xfrm>
          <a:off x="1079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51435</xdr:rowOff>
    </xdr:from>
    <xdr:to>
      <xdr:col>10</xdr:col>
      <xdr:colOff>114300</xdr:colOff>
      <xdr:row>59</xdr:row>
      <xdr:rowOff>131445</xdr:rowOff>
    </xdr:to>
    <xdr:cxnSp macro="">
      <xdr:nvCxnSpPr>
        <xdr:cNvPr id="172" name="直線コネクタ 171">
          <a:extLst>
            <a:ext uri="{FF2B5EF4-FFF2-40B4-BE49-F238E27FC236}">
              <a16:creationId xmlns:a16="http://schemas.microsoft.com/office/drawing/2014/main" id="{51ED62D7-B1EE-4231-AFF4-237FCFA4390C}"/>
            </a:ext>
          </a:extLst>
        </xdr:cNvPr>
        <xdr:cNvCxnSpPr/>
      </xdr:nvCxnSpPr>
      <xdr:spPr>
        <a:xfrm flipV="1">
          <a:off x="1130300" y="9824085"/>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73" name="n_1aveValue【体育館・プール】&#10;有形固定資産減価償却率">
          <a:extLst>
            <a:ext uri="{FF2B5EF4-FFF2-40B4-BE49-F238E27FC236}">
              <a16:creationId xmlns:a16="http://schemas.microsoft.com/office/drawing/2014/main" id="{12F72AD4-B1C7-4983-87C0-836BB02554E6}"/>
            </a:ext>
          </a:extLst>
        </xdr:cNvPr>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74" name="n_2aveValue【体育館・プール】&#10;有形固定資産減価償却率">
          <a:extLst>
            <a:ext uri="{FF2B5EF4-FFF2-40B4-BE49-F238E27FC236}">
              <a16:creationId xmlns:a16="http://schemas.microsoft.com/office/drawing/2014/main" id="{4D5FFFEE-3310-4F58-91D0-5565CC5D8F70}"/>
            </a:ext>
          </a:extLst>
        </xdr:cNvPr>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75" name="n_3aveValue【体育館・プール】&#10;有形固定資産減価償却率">
          <a:extLst>
            <a:ext uri="{FF2B5EF4-FFF2-40B4-BE49-F238E27FC236}">
              <a16:creationId xmlns:a16="http://schemas.microsoft.com/office/drawing/2014/main" id="{C025FE8D-FB66-4BAD-9FCB-2D71533A307E}"/>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176" name="n_4aveValue【体育館・プール】&#10;有形固定資産減価償却率">
          <a:extLst>
            <a:ext uri="{FF2B5EF4-FFF2-40B4-BE49-F238E27FC236}">
              <a16:creationId xmlns:a16="http://schemas.microsoft.com/office/drawing/2014/main" id="{45802F9D-F82D-4F41-BD1D-B43B58406652}"/>
            </a:ext>
          </a:extLst>
        </xdr:cNvPr>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162577</xdr:rowOff>
    </xdr:from>
    <xdr:ext cx="405111" cy="259045"/>
    <xdr:sp macro="" textlink="">
      <xdr:nvSpPr>
        <xdr:cNvPr id="177" name="n_1mainValue【体育館・プール】&#10;有形固定資産減価償却率">
          <a:extLst>
            <a:ext uri="{FF2B5EF4-FFF2-40B4-BE49-F238E27FC236}">
              <a16:creationId xmlns:a16="http://schemas.microsoft.com/office/drawing/2014/main" id="{A0781524-960E-45F4-9652-6ACA2F080EF9}"/>
            </a:ext>
          </a:extLst>
        </xdr:cNvPr>
        <xdr:cNvSpPr txBox="1"/>
      </xdr:nvSpPr>
      <xdr:spPr>
        <a:xfrm>
          <a:off x="3582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132097</xdr:rowOff>
    </xdr:from>
    <xdr:ext cx="405111" cy="259045"/>
    <xdr:sp macro="" textlink="">
      <xdr:nvSpPr>
        <xdr:cNvPr id="178" name="n_2mainValue【体育館・プール】&#10;有形固定資産減価償却率">
          <a:extLst>
            <a:ext uri="{FF2B5EF4-FFF2-40B4-BE49-F238E27FC236}">
              <a16:creationId xmlns:a16="http://schemas.microsoft.com/office/drawing/2014/main" id="{63DC716D-D1BC-4BA9-A8F8-95FC38D439B9}"/>
            </a:ext>
          </a:extLst>
        </xdr:cNvPr>
        <xdr:cNvSpPr txBox="1"/>
      </xdr:nvSpPr>
      <xdr:spPr>
        <a:xfrm>
          <a:off x="2705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118762</xdr:rowOff>
    </xdr:from>
    <xdr:ext cx="405111" cy="259045"/>
    <xdr:sp macro="" textlink="">
      <xdr:nvSpPr>
        <xdr:cNvPr id="179" name="n_3mainValue【体育館・プール】&#10;有形固定資産減価償却率">
          <a:extLst>
            <a:ext uri="{FF2B5EF4-FFF2-40B4-BE49-F238E27FC236}">
              <a16:creationId xmlns:a16="http://schemas.microsoft.com/office/drawing/2014/main" id="{79C98C12-94D7-40D5-9897-5E44621BE43A}"/>
            </a:ext>
          </a:extLst>
        </xdr:cNvPr>
        <xdr:cNvSpPr txBox="1"/>
      </xdr:nvSpPr>
      <xdr:spPr>
        <a:xfrm>
          <a:off x="18167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27322</xdr:rowOff>
    </xdr:from>
    <xdr:ext cx="405111" cy="259045"/>
    <xdr:sp macro="" textlink="">
      <xdr:nvSpPr>
        <xdr:cNvPr id="180" name="n_4mainValue【体育館・プール】&#10;有形固定資産減価償却率">
          <a:extLst>
            <a:ext uri="{FF2B5EF4-FFF2-40B4-BE49-F238E27FC236}">
              <a16:creationId xmlns:a16="http://schemas.microsoft.com/office/drawing/2014/main" id="{98C6E443-FADE-43EF-AAB1-A6CDCC83CCA1}"/>
            </a:ext>
          </a:extLst>
        </xdr:cNvPr>
        <xdr:cNvSpPr txBox="1"/>
      </xdr:nvSpPr>
      <xdr:spPr>
        <a:xfrm>
          <a:off x="927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B71DCE9A-9952-4D12-901A-3313B6AF103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EBABD5C3-F4CC-424D-89C8-E3991596007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A741482B-A7F2-4D41-8EC4-9B98BB017B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071B0F4C-2525-4690-8EDD-04159751474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6EBCD4C2-374B-4B8D-980E-7C34AF5A79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716CCD05-D537-400B-AFF0-D71F42FE57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E2E2FB03-16E9-4DD0-AF5E-0D4EECC14FA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7C42297A-8229-4F06-9E65-A0D3575B277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5DDD2B52-9FEC-444D-8010-6B3C1EB4AF5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35A325A4-E507-4C37-90A8-DA8C5C091E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a:extLst>
            <a:ext uri="{FF2B5EF4-FFF2-40B4-BE49-F238E27FC236}">
              <a16:creationId xmlns:a16="http://schemas.microsoft.com/office/drawing/2014/main" id="{2B135F49-8255-412B-8725-F5BEDC0E0C4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a:extLst>
            <a:ext uri="{FF2B5EF4-FFF2-40B4-BE49-F238E27FC236}">
              <a16:creationId xmlns:a16="http://schemas.microsoft.com/office/drawing/2014/main" id="{EEFFCAA7-7804-4DF8-8F72-9934C891528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a:extLst>
            <a:ext uri="{FF2B5EF4-FFF2-40B4-BE49-F238E27FC236}">
              <a16:creationId xmlns:a16="http://schemas.microsoft.com/office/drawing/2014/main" id="{2AB057B3-2824-40D4-BFAF-9CCE67397E4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a:extLst>
            <a:ext uri="{FF2B5EF4-FFF2-40B4-BE49-F238E27FC236}">
              <a16:creationId xmlns:a16="http://schemas.microsoft.com/office/drawing/2014/main" id="{F3052E7E-AA32-4BF1-A8C2-C7EDA0ED075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a16="http://schemas.microsoft.com/office/drawing/2014/main" id="{7AD4712E-15A7-4E31-B6F6-122DB326898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a:extLst>
            <a:ext uri="{FF2B5EF4-FFF2-40B4-BE49-F238E27FC236}">
              <a16:creationId xmlns:a16="http://schemas.microsoft.com/office/drawing/2014/main" id="{807CFA33-1FD7-45B5-BAC6-C8F4C024A96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a:extLst>
            <a:ext uri="{FF2B5EF4-FFF2-40B4-BE49-F238E27FC236}">
              <a16:creationId xmlns:a16="http://schemas.microsoft.com/office/drawing/2014/main" id="{D9A1460D-8A4E-4873-9173-E8414A7F1E7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a:extLst>
            <a:ext uri="{FF2B5EF4-FFF2-40B4-BE49-F238E27FC236}">
              <a16:creationId xmlns:a16="http://schemas.microsoft.com/office/drawing/2014/main" id="{05C34DA4-2150-4A64-A9D0-CFE1FD3BFA4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a:extLst>
            <a:ext uri="{FF2B5EF4-FFF2-40B4-BE49-F238E27FC236}">
              <a16:creationId xmlns:a16="http://schemas.microsoft.com/office/drawing/2014/main" id="{3459AF31-0C1B-4DD2-9415-0B34619EBD7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a:extLst>
            <a:ext uri="{FF2B5EF4-FFF2-40B4-BE49-F238E27FC236}">
              <a16:creationId xmlns:a16="http://schemas.microsoft.com/office/drawing/2014/main" id="{A69A9EC5-F4CA-4B31-82EB-44917CC024E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5BF64FFC-0F47-496F-8F58-5AA51A27DEF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6E3FF84D-4F1C-43C3-BDDD-BAA9ABA67A9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C57D1FD7-E3AA-4892-B35A-840565DFAC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04" name="直線コネクタ 203">
          <a:extLst>
            <a:ext uri="{FF2B5EF4-FFF2-40B4-BE49-F238E27FC236}">
              <a16:creationId xmlns:a16="http://schemas.microsoft.com/office/drawing/2014/main" id="{D998DB19-3A14-49DE-AB69-24F2698A2A7A}"/>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05" name="【体育館・プール】&#10;一人当たり面積最小値テキスト">
          <a:extLst>
            <a:ext uri="{FF2B5EF4-FFF2-40B4-BE49-F238E27FC236}">
              <a16:creationId xmlns:a16="http://schemas.microsoft.com/office/drawing/2014/main" id="{C1D8E083-E5D0-4967-88EB-4C4BA69C6F27}"/>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06" name="直線コネクタ 205">
          <a:extLst>
            <a:ext uri="{FF2B5EF4-FFF2-40B4-BE49-F238E27FC236}">
              <a16:creationId xmlns:a16="http://schemas.microsoft.com/office/drawing/2014/main" id="{C832594A-6171-410D-BAB1-FCA10B0DB061}"/>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07" name="【体育館・プール】&#10;一人当たり面積最大値テキスト">
          <a:extLst>
            <a:ext uri="{FF2B5EF4-FFF2-40B4-BE49-F238E27FC236}">
              <a16:creationId xmlns:a16="http://schemas.microsoft.com/office/drawing/2014/main" id="{0784ADFB-9DB9-44D8-8351-2ED698C70F54}"/>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08" name="直線コネクタ 207">
          <a:extLst>
            <a:ext uri="{FF2B5EF4-FFF2-40B4-BE49-F238E27FC236}">
              <a16:creationId xmlns:a16="http://schemas.microsoft.com/office/drawing/2014/main" id="{970F7E94-7FAB-4DBA-A0F1-DD28D34B8EDA}"/>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09" name="【体育館・プール】&#10;一人当たり面積平均値テキスト">
          <a:extLst>
            <a:ext uri="{FF2B5EF4-FFF2-40B4-BE49-F238E27FC236}">
              <a16:creationId xmlns:a16="http://schemas.microsoft.com/office/drawing/2014/main" id="{91B635A6-5359-4F14-A2B1-0903A80E1DCC}"/>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10" name="フローチャート: 判断 209">
          <a:extLst>
            <a:ext uri="{FF2B5EF4-FFF2-40B4-BE49-F238E27FC236}">
              <a16:creationId xmlns:a16="http://schemas.microsoft.com/office/drawing/2014/main" id="{B468FA65-B1BE-4393-BBEC-1F2E7AFEBD77}"/>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11" name="フローチャート: 判断 210">
          <a:extLst>
            <a:ext uri="{FF2B5EF4-FFF2-40B4-BE49-F238E27FC236}">
              <a16:creationId xmlns:a16="http://schemas.microsoft.com/office/drawing/2014/main" id="{65F21769-D78E-41AC-9621-F92853A3769D}"/>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12" name="フローチャート: 判断 211">
          <a:extLst>
            <a:ext uri="{FF2B5EF4-FFF2-40B4-BE49-F238E27FC236}">
              <a16:creationId xmlns:a16="http://schemas.microsoft.com/office/drawing/2014/main" id="{6EA51439-86A0-4135-9F75-7FFBD567FF9A}"/>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13" name="フローチャート: 判断 212">
          <a:extLst>
            <a:ext uri="{FF2B5EF4-FFF2-40B4-BE49-F238E27FC236}">
              <a16:creationId xmlns:a16="http://schemas.microsoft.com/office/drawing/2014/main" id="{38C4AA1F-1D2A-4D28-A677-68F191FD7D7C}"/>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14" name="フローチャート: 判断 213">
          <a:extLst>
            <a:ext uri="{FF2B5EF4-FFF2-40B4-BE49-F238E27FC236}">
              <a16:creationId xmlns:a16="http://schemas.microsoft.com/office/drawing/2014/main" id="{88C105EC-3442-409A-8698-3DF4C0C5DB32}"/>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CE52D793-1825-4266-8FE0-0E8D87C4E2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4F94BD00-8F58-4887-86F9-2696FDF2B4C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9C0B229-BA8E-429B-AE6C-18C6A323BC0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31627543-E153-4E78-A0E6-2E92FCBAD6B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DB2BB581-5906-4125-A203-772238ADFBC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123317</xdr:rowOff>
    </xdr:from>
    <xdr:to>
      <xdr:col>55</xdr:col>
      <xdr:colOff>50800</xdr:colOff>
      <xdr:row>64</xdr:row>
      <xdr:rowOff>53467</xdr:rowOff>
    </xdr:to>
    <xdr:sp macro="" textlink="">
      <xdr:nvSpPr>
        <xdr:cNvPr id="220" name="楕円 219">
          <a:extLst>
            <a:ext uri="{FF2B5EF4-FFF2-40B4-BE49-F238E27FC236}">
              <a16:creationId xmlns:a16="http://schemas.microsoft.com/office/drawing/2014/main" id="{ACEBD120-61DD-4636-95A8-D17F9066A361}"/>
            </a:ext>
          </a:extLst>
        </xdr:cNvPr>
        <xdr:cNvSpPr/>
      </xdr:nvSpPr>
      <xdr:spPr>
        <a:xfrm>
          <a:off x="10426700" y="109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38244</xdr:rowOff>
    </xdr:from>
    <xdr:ext cx="469744" cy="259045"/>
    <xdr:sp macro="" textlink="">
      <xdr:nvSpPr>
        <xdr:cNvPr id="221" name="【体育館・プール】&#10;一人当たり面積該当値テキスト">
          <a:extLst>
            <a:ext uri="{FF2B5EF4-FFF2-40B4-BE49-F238E27FC236}">
              <a16:creationId xmlns:a16="http://schemas.microsoft.com/office/drawing/2014/main" id="{3CE809F4-A038-4847-A6D1-1D08C18FD81A}"/>
            </a:ext>
          </a:extLst>
        </xdr:cNvPr>
        <xdr:cNvSpPr txBox="1"/>
      </xdr:nvSpPr>
      <xdr:spPr>
        <a:xfrm>
          <a:off x="10515600" y="1083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72644</xdr:rowOff>
    </xdr:from>
    <xdr:to>
      <xdr:col>50</xdr:col>
      <xdr:colOff>165100</xdr:colOff>
      <xdr:row>64</xdr:row>
      <xdr:rowOff>2794</xdr:rowOff>
    </xdr:to>
    <xdr:sp macro="" textlink="">
      <xdr:nvSpPr>
        <xdr:cNvPr id="222" name="楕円 221">
          <a:extLst>
            <a:ext uri="{FF2B5EF4-FFF2-40B4-BE49-F238E27FC236}">
              <a16:creationId xmlns:a16="http://schemas.microsoft.com/office/drawing/2014/main" id="{407F5A1D-1EBA-410D-A06B-3BF92CE5C014}"/>
            </a:ext>
          </a:extLst>
        </xdr:cNvPr>
        <xdr:cNvSpPr/>
      </xdr:nvSpPr>
      <xdr:spPr>
        <a:xfrm>
          <a:off x="9588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123444</xdr:rowOff>
    </xdr:from>
    <xdr:to>
      <xdr:col>55</xdr:col>
      <xdr:colOff>0</xdr:colOff>
      <xdr:row>64</xdr:row>
      <xdr:rowOff>2667</xdr:rowOff>
    </xdr:to>
    <xdr:cxnSp macro="">
      <xdr:nvCxnSpPr>
        <xdr:cNvPr id="223" name="直線コネクタ 222">
          <a:extLst>
            <a:ext uri="{FF2B5EF4-FFF2-40B4-BE49-F238E27FC236}">
              <a16:creationId xmlns:a16="http://schemas.microsoft.com/office/drawing/2014/main" id="{E2D55DA5-463A-46A5-9DC2-2B88D52F352F}"/>
            </a:ext>
          </a:extLst>
        </xdr:cNvPr>
        <xdr:cNvCxnSpPr/>
      </xdr:nvCxnSpPr>
      <xdr:spPr>
        <a:xfrm>
          <a:off x="9639300" y="10924794"/>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73787</xdr:rowOff>
    </xdr:from>
    <xdr:to>
      <xdr:col>46</xdr:col>
      <xdr:colOff>38100</xdr:colOff>
      <xdr:row>64</xdr:row>
      <xdr:rowOff>3937</xdr:rowOff>
    </xdr:to>
    <xdr:sp macro="" textlink="">
      <xdr:nvSpPr>
        <xdr:cNvPr id="224" name="楕円 223">
          <a:extLst>
            <a:ext uri="{FF2B5EF4-FFF2-40B4-BE49-F238E27FC236}">
              <a16:creationId xmlns:a16="http://schemas.microsoft.com/office/drawing/2014/main" id="{A29575E4-C6F3-46E5-93A2-CA8AB939B595}"/>
            </a:ext>
          </a:extLst>
        </xdr:cNvPr>
        <xdr:cNvSpPr/>
      </xdr:nvSpPr>
      <xdr:spPr>
        <a:xfrm>
          <a:off x="8699500" y="108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123444</xdr:rowOff>
    </xdr:from>
    <xdr:to>
      <xdr:col>50</xdr:col>
      <xdr:colOff>114300</xdr:colOff>
      <xdr:row>63</xdr:row>
      <xdr:rowOff>124587</xdr:rowOff>
    </xdr:to>
    <xdr:cxnSp macro="">
      <xdr:nvCxnSpPr>
        <xdr:cNvPr id="225" name="直線コネクタ 224">
          <a:extLst>
            <a:ext uri="{FF2B5EF4-FFF2-40B4-BE49-F238E27FC236}">
              <a16:creationId xmlns:a16="http://schemas.microsoft.com/office/drawing/2014/main" id="{80D6FD75-A34E-4A39-B528-9AE09CC13BFE}"/>
            </a:ext>
          </a:extLst>
        </xdr:cNvPr>
        <xdr:cNvCxnSpPr/>
      </xdr:nvCxnSpPr>
      <xdr:spPr>
        <a:xfrm flipV="1">
          <a:off x="8750300" y="1092479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74549</xdr:rowOff>
    </xdr:from>
    <xdr:to>
      <xdr:col>41</xdr:col>
      <xdr:colOff>101600</xdr:colOff>
      <xdr:row>64</xdr:row>
      <xdr:rowOff>4699</xdr:rowOff>
    </xdr:to>
    <xdr:sp macro="" textlink="">
      <xdr:nvSpPr>
        <xdr:cNvPr id="226" name="楕円 225">
          <a:extLst>
            <a:ext uri="{FF2B5EF4-FFF2-40B4-BE49-F238E27FC236}">
              <a16:creationId xmlns:a16="http://schemas.microsoft.com/office/drawing/2014/main" id="{8C5F9E24-75E5-4BFD-B636-07F8D80DA38A}"/>
            </a:ext>
          </a:extLst>
        </xdr:cNvPr>
        <xdr:cNvSpPr/>
      </xdr:nvSpPr>
      <xdr:spPr>
        <a:xfrm>
          <a:off x="7810500" y="108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124587</xdr:rowOff>
    </xdr:from>
    <xdr:to>
      <xdr:col>45</xdr:col>
      <xdr:colOff>177800</xdr:colOff>
      <xdr:row>63</xdr:row>
      <xdr:rowOff>125349</xdr:rowOff>
    </xdr:to>
    <xdr:cxnSp macro="">
      <xdr:nvCxnSpPr>
        <xdr:cNvPr id="227" name="直線コネクタ 226">
          <a:extLst>
            <a:ext uri="{FF2B5EF4-FFF2-40B4-BE49-F238E27FC236}">
              <a16:creationId xmlns:a16="http://schemas.microsoft.com/office/drawing/2014/main" id="{A1946302-030C-4C91-9B62-D5BEEE4959AD}"/>
            </a:ext>
          </a:extLst>
        </xdr:cNvPr>
        <xdr:cNvCxnSpPr/>
      </xdr:nvCxnSpPr>
      <xdr:spPr>
        <a:xfrm flipV="1">
          <a:off x="7861300" y="109259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75311</xdr:rowOff>
    </xdr:from>
    <xdr:to>
      <xdr:col>36</xdr:col>
      <xdr:colOff>165100</xdr:colOff>
      <xdr:row>64</xdr:row>
      <xdr:rowOff>5461</xdr:rowOff>
    </xdr:to>
    <xdr:sp macro="" textlink="">
      <xdr:nvSpPr>
        <xdr:cNvPr id="228" name="楕円 227">
          <a:extLst>
            <a:ext uri="{FF2B5EF4-FFF2-40B4-BE49-F238E27FC236}">
              <a16:creationId xmlns:a16="http://schemas.microsoft.com/office/drawing/2014/main" id="{3CFE6EB4-1227-4074-B465-7110A565E2E7}"/>
            </a:ext>
          </a:extLst>
        </xdr:cNvPr>
        <xdr:cNvSpPr/>
      </xdr:nvSpPr>
      <xdr:spPr>
        <a:xfrm>
          <a:off x="6921500" y="108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125349</xdr:rowOff>
    </xdr:from>
    <xdr:to>
      <xdr:col>41</xdr:col>
      <xdr:colOff>50800</xdr:colOff>
      <xdr:row>63</xdr:row>
      <xdr:rowOff>126111</xdr:rowOff>
    </xdr:to>
    <xdr:cxnSp macro="">
      <xdr:nvCxnSpPr>
        <xdr:cNvPr id="229" name="直線コネクタ 228">
          <a:extLst>
            <a:ext uri="{FF2B5EF4-FFF2-40B4-BE49-F238E27FC236}">
              <a16:creationId xmlns:a16="http://schemas.microsoft.com/office/drawing/2014/main" id="{0A11B382-9424-4082-8DA4-2DB20579D3EE}"/>
            </a:ext>
          </a:extLst>
        </xdr:cNvPr>
        <xdr:cNvCxnSpPr/>
      </xdr:nvCxnSpPr>
      <xdr:spPr>
        <a:xfrm flipV="1">
          <a:off x="6972300" y="1092669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30" name="n_1aveValue【体育館・プール】&#10;一人当たり面積">
          <a:extLst>
            <a:ext uri="{FF2B5EF4-FFF2-40B4-BE49-F238E27FC236}">
              <a16:creationId xmlns:a16="http://schemas.microsoft.com/office/drawing/2014/main" id="{4FCCF575-DA5A-4514-B05A-702FC26BF4A8}"/>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31" name="n_2aveValue【体育館・プール】&#10;一人当たり面積">
          <a:extLst>
            <a:ext uri="{FF2B5EF4-FFF2-40B4-BE49-F238E27FC236}">
              <a16:creationId xmlns:a16="http://schemas.microsoft.com/office/drawing/2014/main" id="{D82A047C-2C7F-40D0-B0D2-C2380130753B}"/>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32" name="n_3aveValue【体育館・プール】&#10;一人当たり面積">
          <a:extLst>
            <a:ext uri="{FF2B5EF4-FFF2-40B4-BE49-F238E27FC236}">
              <a16:creationId xmlns:a16="http://schemas.microsoft.com/office/drawing/2014/main" id="{3EF1311E-BBF7-41B5-B035-50F51617AB4D}"/>
            </a:ext>
          </a:extLst>
        </xdr:cNvPr>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33" name="n_4aveValue【体育館・プール】&#10;一人当たり面積">
          <a:extLst>
            <a:ext uri="{FF2B5EF4-FFF2-40B4-BE49-F238E27FC236}">
              <a16:creationId xmlns:a16="http://schemas.microsoft.com/office/drawing/2014/main" id="{73CABA5F-DDD3-4CB1-853D-CE58DDCE60D1}"/>
            </a:ext>
          </a:extLst>
        </xdr:cNvPr>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165371</xdr:rowOff>
    </xdr:from>
    <xdr:ext cx="469744" cy="259045"/>
    <xdr:sp macro="" textlink="">
      <xdr:nvSpPr>
        <xdr:cNvPr id="234" name="n_1mainValue【体育館・プール】&#10;一人当たり面積">
          <a:extLst>
            <a:ext uri="{FF2B5EF4-FFF2-40B4-BE49-F238E27FC236}">
              <a16:creationId xmlns:a16="http://schemas.microsoft.com/office/drawing/2014/main" id="{5FD4FD1D-8B4D-497C-84E1-DFA802DAA361}"/>
            </a:ext>
          </a:extLst>
        </xdr:cNvPr>
        <xdr:cNvSpPr txBox="1"/>
      </xdr:nvSpPr>
      <xdr:spPr>
        <a:xfrm>
          <a:off x="93917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166514</xdr:rowOff>
    </xdr:from>
    <xdr:ext cx="469744" cy="259045"/>
    <xdr:sp macro="" textlink="">
      <xdr:nvSpPr>
        <xdr:cNvPr id="235" name="n_2mainValue【体育館・プール】&#10;一人当たり面積">
          <a:extLst>
            <a:ext uri="{FF2B5EF4-FFF2-40B4-BE49-F238E27FC236}">
              <a16:creationId xmlns:a16="http://schemas.microsoft.com/office/drawing/2014/main" id="{C8DCD534-DB12-486F-95DA-67D2093E5BBE}"/>
            </a:ext>
          </a:extLst>
        </xdr:cNvPr>
        <xdr:cNvSpPr txBox="1"/>
      </xdr:nvSpPr>
      <xdr:spPr>
        <a:xfrm>
          <a:off x="8515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167276</xdr:rowOff>
    </xdr:from>
    <xdr:ext cx="469744" cy="259045"/>
    <xdr:sp macro="" textlink="">
      <xdr:nvSpPr>
        <xdr:cNvPr id="236" name="n_3mainValue【体育館・プール】&#10;一人当たり面積">
          <a:extLst>
            <a:ext uri="{FF2B5EF4-FFF2-40B4-BE49-F238E27FC236}">
              <a16:creationId xmlns:a16="http://schemas.microsoft.com/office/drawing/2014/main" id="{1D20F92A-560A-402B-BBB3-BBA7BAFE1D3B}"/>
            </a:ext>
          </a:extLst>
        </xdr:cNvPr>
        <xdr:cNvSpPr txBox="1"/>
      </xdr:nvSpPr>
      <xdr:spPr>
        <a:xfrm>
          <a:off x="7626427" y="1096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168038</xdr:rowOff>
    </xdr:from>
    <xdr:ext cx="469744" cy="259045"/>
    <xdr:sp macro="" textlink="">
      <xdr:nvSpPr>
        <xdr:cNvPr id="237" name="n_4mainValue【体育館・プール】&#10;一人当たり面積">
          <a:extLst>
            <a:ext uri="{FF2B5EF4-FFF2-40B4-BE49-F238E27FC236}">
              <a16:creationId xmlns:a16="http://schemas.microsoft.com/office/drawing/2014/main" id="{013A4FF3-D0A4-4A5A-A8FA-11A428A814D5}"/>
            </a:ext>
          </a:extLst>
        </xdr:cNvPr>
        <xdr:cNvSpPr txBox="1"/>
      </xdr:nvSpPr>
      <xdr:spPr>
        <a:xfrm>
          <a:off x="6737427"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FC8052F1-5B1E-481E-8EFE-30AEEA02C2F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9A69495E-43C6-4921-A74F-80725FB9F33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6323C2EB-929A-4CA3-8A3F-0D9DECADAE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C0D4E386-E2C9-46FB-92A7-5130AB760AF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953DAE81-A238-4776-8186-4C03E8A0B7E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2550A59F-B956-4ADA-B887-665C7694C4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39419AA3-6898-41C6-9439-8002D567331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5EC8EE90-F027-4200-B291-1415D1A0D80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84B23474-D7C2-488F-9233-98DBADDE5B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FDAB1297-F40C-4BD6-953E-3AF204536E3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4E91F6CB-E8D4-499C-985F-595DCCFF0DF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a:extLst>
            <a:ext uri="{FF2B5EF4-FFF2-40B4-BE49-F238E27FC236}">
              <a16:creationId xmlns:a16="http://schemas.microsoft.com/office/drawing/2014/main" id="{A837EEE9-24FE-425B-9F3A-E66242CBA89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a:extLst>
            <a:ext uri="{FF2B5EF4-FFF2-40B4-BE49-F238E27FC236}">
              <a16:creationId xmlns:a16="http://schemas.microsoft.com/office/drawing/2014/main" id="{70A7408D-D983-4328-8FA0-F6AEA5653D3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a:extLst>
            <a:ext uri="{FF2B5EF4-FFF2-40B4-BE49-F238E27FC236}">
              <a16:creationId xmlns:a16="http://schemas.microsoft.com/office/drawing/2014/main" id="{150B438C-588D-4662-B035-61C6F338717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a:extLst>
            <a:ext uri="{FF2B5EF4-FFF2-40B4-BE49-F238E27FC236}">
              <a16:creationId xmlns:a16="http://schemas.microsoft.com/office/drawing/2014/main" id="{E7A02B40-449D-49F0-9DA9-3603ECA4803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a:extLst>
            <a:ext uri="{FF2B5EF4-FFF2-40B4-BE49-F238E27FC236}">
              <a16:creationId xmlns:a16="http://schemas.microsoft.com/office/drawing/2014/main" id="{CAAC53EE-70BC-43E9-828F-8AC0A81F192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a:extLst>
            <a:ext uri="{FF2B5EF4-FFF2-40B4-BE49-F238E27FC236}">
              <a16:creationId xmlns:a16="http://schemas.microsoft.com/office/drawing/2014/main" id="{5FB83540-4562-45B7-AA3B-7A6E06C1BFB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a:extLst>
            <a:ext uri="{FF2B5EF4-FFF2-40B4-BE49-F238E27FC236}">
              <a16:creationId xmlns:a16="http://schemas.microsoft.com/office/drawing/2014/main" id="{8C8E30BF-78EF-4DBD-A6B7-1A8C4A11859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a:extLst>
            <a:ext uri="{FF2B5EF4-FFF2-40B4-BE49-F238E27FC236}">
              <a16:creationId xmlns:a16="http://schemas.microsoft.com/office/drawing/2014/main" id="{3BF0E4AB-CCBD-46E0-80B0-3C9E32B1621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a:extLst>
            <a:ext uri="{FF2B5EF4-FFF2-40B4-BE49-F238E27FC236}">
              <a16:creationId xmlns:a16="http://schemas.microsoft.com/office/drawing/2014/main" id="{3219CF97-F261-4CF4-B815-AF62D79A645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a:extLst>
            <a:ext uri="{FF2B5EF4-FFF2-40B4-BE49-F238E27FC236}">
              <a16:creationId xmlns:a16="http://schemas.microsoft.com/office/drawing/2014/main" id="{4F8F5D93-444B-4123-9FA4-D2EF32A7901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a:extLst>
            <a:ext uri="{FF2B5EF4-FFF2-40B4-BE49-F238E27FC236}">
              <a16:creationId xmlns:a16="http://schemas.microsoft.com/office/drawing/2014/main" id="{ACFB1BA0-AC70-4718-A728-24EEBACF334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a:extLst>
            <a:ext uri="{FF2B5EF4-FFF2-40B4-BE49-F238E27FC236}">
              <a16:creationId xmlns:a16="http://schemas.microsoft.com/office/drawing/2014/main" id="{4CF98F89-F596-4E99-8068-5FC9501F827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805C185E-C624-4D47-B649-A143E714B7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5C69A692-B62A-4F0E-8A50-20B14CA44F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63" name="直線コネクタ 262">
          <a:extLst>
            <a:ext uri="{FF2B5EF4-FFF2-40B4-BE49-F238E27FC236}">
              <a16:creationId xmlns:a16="http://schemas.microsoft.com/office/drawing/2014/main" id="{41C9FA0A-77A6-4415-BC00-514774A872A3}"/>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4" name="【福祉施設】&#10;有形固定資産減価償却率最小値テキスト">
          <a:extLst>
            <a:ext uri="{FF2B5EF4-FFF2-40B4-BE49-F238E27FC236}">
              <a16:creationId xmlns:a16="http://schemas.microsoft.com/office/drawing/2014/main" id="{941D424B-68BD-4E11-B15B-C45B2F75756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5" name="直線コネクタ 264">
          <a:extLst>
            <a:ext uri="{FF2B5EF4-FFF2-40B4-BE49-F238E27FC236}">
              <a16:creationId xmlns:a16="http://schemas.microsoft.com/office/drawing/2014/main" id="{0A1B0D1D-445D-4CE0-8FEE-1EBD9E113D5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66" name="【福祉施設】&#10;有形固定資産減価償却率最大値テキスト">
          <a:extLst>
            <a:ext uri="{FF2B5EF4-FFF2-40B4-BE49-F238E27FC236}">
              <a16:creationId xmlns:a16="http://schemas.microsoft.com/office/drawing/2014/main" id="{E15F4E54-33EB-402D-88F8-C13AF91BFCAD}"/>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67" name="直線コネクタ 266">
          <a:extLst>
            <a:ext uri="{FF2B5EF4-FFF2-40B4-BE49-F238E27FC236}">
              <a16:creationId xmlns:a16="http://schemas.microsoft.com/office/drawing/2014/main" id="{CC2268AB-FAFE-45FE-9B6F-F0905C4D8E08}"/>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68" name="【福祉施設】&#10;有形固定資産減価償却率平均値テキスト">
          <a:extLst>
            <a:ext uri="{FF2B5EF4-FFF2-40B4-BE49-F238E27FC236}">
              <a16:creationId xmlns:a16="http://schemas.microsoft.com/office/drawing/2014/main" id="{7B2BE4E7-5465-4CE3-85D8-C3CD9EF7D378}"/>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69" name="フローチャート: 判断 268">
          <a:extLst>
            <a:ext uri="{FF2B5EF4-FFF2-40B4-BE49-F238E27FC236}">
              <a16:creationId xmlns:a16="http://schemas.microsoft.com/office/drawing/2014/main" id="{37CBA2C8-7C31-448F-9F28-598288C37B1C}"/>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70" name="フローチャート: 判断 269">
          <a:extLst>
            <a:ext uri="{FF2B5EF4-FFF2-40B4-BE49-F238E27FC236}">
              <a16:creationId xmlns:a16="http://schemas.microsoft.com/office/drawing/2014/main" id="{3FE148E1-A8E9-4F87-82EE-958B6F99D49E}"/>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71" name="フローチャート: 判断 270">
          <a:extLst>
            <a:ext uri="{FF2B5EF4-FFF2-40B4-BE49-F238E27FC236}">
              <a16:creationId xmlns:a16="http://schemas.microsoft.com/office/drawing/2014/main" id="{1FB928C9-0F85-4896-BAB4-4CA0A5094AD1}"/>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72" name="フローチャート: 判断 271">
          <a:extLst>
            <a:ext uri="{FF2B5EF4-FFF2-40B4-BE49-F238E27FC236}">
              <a16:creationId xmlns:a16="http://schemas.microsoft.com/office/drawing/2014/main" id="{5D113C8E-13A1-47CA-B6C6-6D8EA074778C}"/>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73" name="フローチャート: 判断 272">
          <a:extLst>
            <a:ext uri="{FF2B5EF4-FFF2-40B4-BE49-F238E27FC236}">
              <a16:creationId xmlns:a16="http://schemas.microsoft.com/office/drawing/2014/main" id="{AA4E89EA-20B6-463D-B84C-5B79165832C5}"/>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DD5C04B9-4595-4C7B-A5C1-C25BB47C417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18170B8E-5A1D-4D86-860E-838CBE2FA5B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AC246C84-1E88-4AB2-9BE3-6BD4EDE1B28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97FA1629-B735-4457-AE53-2F750C1D1B8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EA0D3047-09F6-460A-B250-C3ED436698C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95069</xdr:rowOff>
    </xdr:from>
    <xdr:to>
      <xdr:col>24</xdr:col>
      <xdr:colOff>114300</xdr:colOff>
      <xdr:row>82</xdr:row>
      <xdr:rowOff>25219</xdr:rowOff>
    </xdr:to>
    <xdr:sp macro="" textlink="">
      <xdr:nvSpPr>
        <xdr:cNvPr id="279" name="楕円 278">
          <a:extLst>
            <a:ext uri="{FF2B5EF4-FFF2-40B4-BE49-F238E27FC236}">
              <a16:creationId xmlns:a16="http://schemas.microsoft.com/office/drawing/2014/main" id="{2052F27F-6AC0-4C4E-AD23-B9B401B93F6C}"/>
            </a:ext>
          </a:extLst>
        </xdr:cNvPr>
        <xdr:cNvSpPr/>
      </xdr:nvSpPr>
      <xdr:spPr>
        <a:xfrm>
          <a:off x="45847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117946</xdr:rowOff>
    </xdr:from>
    <xdr:ext cx="405111" cy="259045"/>
    <xdr:sp macro="" textlink="">
      <xdr:nvSpPr>
        <xdr:cNvPr id="280" name="【福祉施設】&#10;有形固定資産減価償却率該当値テキスト">
          <a:extLst>
            <a:ext uri="{FF2B5EF4-FFF2-40B4-BE49-F238E27FC236}">
              <a16:creationId xmlns:a16="http://schemas.microsoft.com/office/drawing/2014/main" id="{4959A990-7CDF-4F43-B0AE-43DCE4691F7D}"/>
            </a:ext>
          </a:extLst>
        </xdr:cNvPr>
        <xdr:cNvSpPr txBox="1"/>
      </xdr:nvSpPr>
      <xdr:spPr>
        <a:xfrm>
          <a:off x="4673600" y="1383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23223</xdr:rowOff>
    </xdr:from>
    <xdr:to>
      <xdr:col>20</xdr:col>
      <xdr:colOff>38100</xdr:colOff>
      <xdr:row>85</xdr:row>
      <xdr:rowOff>124823</xdr:rowOff>
    </xdr:to>
    <xdr:sp macro="" textlink="">
      <xdr:nvSpPr>
        <xdr:cNvPr id="281" name="楕円 280">
          <a:extLst>
            <a:ext uri="{FF2B5EF4-FFF2-40B4-BE49-F238E27FC236}">
              <a16:creationId xmlns:a16="http://schemas.microsoft.com/office/drawing/2014/main" id="{06AE9980-073E-4AD8-9712-0FBFF2F0FDF9}"/>
            </a:ext>
          </a:extLst>
        </xdr:cNvPr>
        <xdr:cNvSpPr/>
      </xdr:nvSpPr>
      <xdr:spPr>
        <a:xfrm>
          <a:off x="3746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145869</xdr:rowOff>
    </xdr:from>
    <xdr:to>
      <xdr:col>24</xdr:col>
      <xdr:colOff>63500</xdr:colOff>
      <xdr:row>85</xdr:row>
      <xdr:rowOff>74023</xdr:rowOff>
    </xdr:to>
    <xdr:cxnSp macro="">
      <xdr:nvCxnSpPr>
        <xdr:cNvPr id="282" name="直線コネクタ 281">
          <a:extLst>
            <a:ext uri="{FF2B5EF4-FFF2-40B4-BE49-F238E27FC236}">
              <a16:creationId xmlns:a16="http://schemas.microsoft.com/office/drawing/2014/main" id="{E2FB992F-03AB-41B0-823C-4ED3CEF5C0F0}"/>
            </a:ext>
          </a:extLst>
        </xdr:cNvPr>
        <xdr:cNvCxnSpPr/>
      </xdr:nvCxnSpPr>
      <xdr:spPr>
        <a:xfrm flipV="1">
          <a:off x="3797300" y="14033319"/>
          <a:ext cx="838200" cy="6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33020</xdr:rowOff>
    </xdr:from>
    <xdr:to>
      <xdr:col>15</xdr:col>
      <xdr:colOff>101600</xdr:colOff>
      <xdr:row>85</xdr:row>
      <xdr:rowOff>134620</xdr:rowOff>
    </xdr:to>
    <xdr:sp macro="" textlink="">
      <xdr:nvSpPr>
        <xdr:cNvPr id="283" name="楕円 282">
          <a:extLst>
            <a:ext uri="{FF2B5EF4-FFF2-40B4-BE49-F238E27FC236}">
              <a16:creationId xmlns:a16="http://schemas.microsoft.com/office/drawing/2014/main" id="{82CB32F1-870B-4144-960C-0B2FE90C5851}"/>
            </a:ext>
          </a:extLst>
        </xdr:cNvPr>
        <xdr:cNvSpPr/>
      </xdr:nvSpPr>
      <xdr:spPr>
        <a:xfrm>
          <a:off x="2857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74023</xdr:rowOff>
    </xdr:from>
    <xdr:to>
      <xdr:col>19</xdr:col>
      <xdr:colOff>177800</xdr:colOff>
      <xdr:row>85</xdr:row>
      <xdr:rowOff>83820</xdr:rowOff>
    </xdr:to>
    <xdr:cxnSp macro="">
      <xdr:nvCxnSpPr>
        <xdr:cNvPr id="284" name="直線コネクタ 283">
          <a:extLst>
            <a:ext uri="{FF2B5EF4-FFF2-40B4-BE49-F238E27FC236}">
              <a16:creationId xmlns:a16="http://schemas.microsoft.com/office/drawing/2014/main" id="{928A8149-5608-468A-AF39-E51C33549000}"/>
            </a:ext>
          </a:extLst>
        </xdr:cNvPr>
        <xdr:cNvCxnSpPr/>
      </xdr:nvCxnSpPr>
      <xdr:spPr>
        <a:xfrm flipV="1">
          <a:off x="2908300" y="146472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168548</xdr:rowOff>
    </xdr:from>
    <xdr:to>
      <xdr:col>10</xdr:col>
      <xdr:colOff>165100</xdr:colOff>
      <xdr:row>85</xdr:row>
      <xdr:rowOff>98698</xdr:rowOff>
    </xdr:to>
    <xdr:sp macro="" textlink="">
      <xdr:nvSpPr>
        <xdr:cNvPr id="285" name="楕円 284">
          <a:extLst>
            <a:ext uri="{FF2B5EF4-FFF2-40B4-BE49-F238E27FC236}">
              <a16:creationId xmlns:a16="http://schemas.microsoft.com/office/drawing/2014/main" id="{B80B1577-6D3D-47F3-945B-34B2BBD1E3BF}"/>
            </a:ext>
          </a:extLst>
        </xdr:cNvPr>
        <xdr:cNvSpPr/>
      </xdr:nvSpPr>
      <xdr:spPr>
        <a:xfrm>
          <a:off x="1968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47898</xdr:rowOff>
    </xdr:from>
    <xdr:to>
      <xdr:col>15</xdr:col>
      <xdr:colOff>50800</xdr:colOff>
      <xdr:row>85</xdr:row>
      <xdr:rowOff>83820</xdr:rowOff>
    </xdr:to>
    <xdr:cxnSp macro="">
      <xdr:nvCxnSpPr>
        <xdr:cNvPr id="286" name="直線コネクタ 285">
          <a:extLst>
            <a:ext uri="{FF2B5EF4-FFF2-40B4-BE49-F238E27FC236}">
              <a16:creationId xmlns:a16="http://schemas.microsoft.com/office/drawing/2014/main" id="{DA8F6DCD-1818-497A-85E2-C843618D996A}"/>
            </a:ext>
          </a:extLst>
        </xdr:cNvPr>
        <xdr:cNvCxnSpPr/>
      </xdr:nvCxnSpPr>
      <xdr:spPr>
        <a:xfrm>
          <a:off x="2019300" y="146211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44450</xdr:rowOff>
    </xdr:from>
    <xdr:to>
      <xdr:col>6</xdr:col>
      <xdr:colOff>38100</xdr:colOff>
      <xdr:row>85</xdr:row>
      <xdr:rowOff>146050</xdr:rowOff>
    </xdr:to>
    <xdr:sp macro="" textlink="">
      <xdr:nvSpPr>
        <xdr:cNvPr id="287" name="楕円 286">
          <a:extLst>
            <a:ext uri="{FF2B5EF4-FFF2-40B4-BE49-F238E27FC236}">
              <a16:creationId xmlns:a16="http://schemas.microsoft.com/office/drawing/2014/main" id="{88D047B1-97ED-4D8B-89E2-A70B114BE409}"/>
            </a:ext>
          </a:extLst>
        </xdr:cNvPr>
        <xdr:cNvSpPr/>
      </xdr:nvSpPr>
      <xdr:spPr>
        <a:xfrm>
          <a:off x="107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47898</xdr:rowOff>
    </xdr:from>
    <xdr:to>
      <xdr:col>10</xdr:col>
      <xdr:colOff>114300</xdr:colOff>
      <xdr:row>85</xdr:row>
      <xdr:rowOff>95250</xdr:rowOff>
    </xdr:to>
    <xdr:cxnSp macro="">
      <xdr:nvCxnSpPr>
        <xdr:cNvPr id="288" name="直線コネクタ 287">
          <a:extLst>
            <a:ext uri="{FF2B5EF4-FFF2-40B4-BE49-F238E27FC236}">
              <a16:creationId xmlns:a16="http://schemas.microsoft.com/office/drawing/2014/main" id="{08D813B7-65C3-4F20-B5AB-59A5F9AB10DB}"/>
            </a:ext>
          </a:extLst>
        </xdr:cNvPr>
        <xdr:cNvCxnSpPr/>
      </xdr:nvCxnSpPr>
      <xdr:spPr>
        <a:xfrm flipV="1">
          <a:off x="1130300" y="1462114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289" name="n_1aveValue【福祉施設】&#10;有形固定資産減価償却率">
          <a:extLst>
            <a:ext uri="{FF2B5EF4-FFF2-40B4-BE49-F238E27FC236}">
              <a16:creationId xmlns:a16="http://schemas.microsoft.com/office/drawing/2014/main" id="{F8823BBE-D92E-4938-B3E0-8817DFEF8590}"/>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290" name="n_2aveValue【福祉施設】&#10;有形固定資産減価償却率">
          <a:extLst>
            <a:ext uri="{FF2B5EF4-FFF2-40B4-BE49-F238E27FC236}">
              <a16:creationId xmlns:a16="http://schemas.microsoft.com/office/drawing/2014/main" id="{CEF6C8A7-DD10-46EF-AFE5-9A2D7128958F}"/>
            </a:ext>
          </a:extLst>
        </xdr:cNvPr>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291" name="n_3aveValue【福祉施設】&#10;有形固定資産減価償却率">
          <a:extLst>
            <a:ext uri="{FF2B5EF4-FFF2-40B4-BE49-F238E27FC236}">
              <a16:creationId xmlns:a16="http://schemas.microsoft.com/office/drawing/2014/main" id="{5E653910-DBF9-4929-A7CC-F7C22B10F921}"/>
            </a:ext>
          </a:extLst>
        </xdr:cNvPr>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292" name="n_4aveValue【福祉施設】&#10;有形固定資産減価償却率">
          <a:extLst>
            <a:ext uri="{FF2B5EF4-FFF2-40B4-BE49-F238E27FC236}">
              <a16:creationId xmlns:a16="http://schemas.microsoft.com/office/drawing/2014/main" id="{C4152438-373A-4CD3-8BE3-A6114AC627DE}"/>
            </a:ext>
          </a:extLst>
        </xdr:cNvPr>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115950</xdr:rowOff>
    </xdr:from>
    <xdr:ext cx="405111" cy="259045"/>
    <xdr:sp macro="" textlink="">
      <xdr:nvSpPr>
        <xdr:cNvPr id="293" name="n_1mainValue【福祉施設】&#10;有形固定資産減価償却率">
          <a:extLst>
            <a:ext uri="{FF2B5EF4-FFF2-40B4-BE49-F238E27FC236}">
              <a16:creationId xmlns:a16="http://schemas.microsoft.com/office/drawing/2014/main" id="{4F5CFC79-FF80-4287-86A4-E4E1A48ACE04}"/>
            </a:ext>
          </a:extLst>
        </xdr:cNvPr>
        <xdr:cNvSpPr txBox="1"/>
      </xdr:nvSpPr>
      <xdr:spPr>
        <a:xfrm>
          <a:off x="35820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125747</xdr:rowOff>
    </xdr:from>
    <xdr:ext cx="405111" cy="259045"/>
    <xdr:sp macro="" textlink="">
      <xdr:nvSpPr>
        <xdr:cNvPr id="294" name="n_2mainValue【福祉施設】&#10;有形固定資産減価償却率">
          <a:extLst>
            <a:ext uri="{FF2B5EF4-FFF2-40B4-BE49-F238E27FC236}">
              <a16:creationId xmlns:a16="http://schemas.microsoft.com/office/drawing/2014/main" id="{CFE128CA-71FE-4BE0-B688-6DC2FF1B80B4}"/>
            </a:ext>
          </a:extLst>
        </xdr:cNvPr>
        <xdr:cNvSpPr txBox="1"/>
      </xdr:nvSpPr>
      <xdr:spPr>
        <a:xfrm>
          <a:off x="2705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89825</xdr:rowOff>
    </xdr:from>
    <xdr:ext cx="405111" cy="259045"/>
    <xdr:sp macro="" textlink="">
      <xdr:nvSpPr>
        <xdr:cNvPr id="295" name="n_3mainValue【福祉施設】&#10;有形固定資産減価償却率">
          <a:extLst>
            <a:ext uri="{FF2B5EF4-FFF2-40B4-BE49-F238E27FC236}">
              <a16:creationId xmlns:a16="http://schemas.microsoft.com/office/drawing/2014/main" id="{BD3FA088-33F4-434C-BAD4-46966835D1C4}"/>
            </a:ext>
          </a:extLst>
        </xdr:cNvPr>
        <xdr:cNvSpPr txBox="1"/>
      </xdr:nvSpPr>
      <xdr:spPr>
        <a:xfrm>
          <a:off x="18167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296" name="n_4mainValue【福祉施設】&#10;有形固定資産減価償却率">
          <a:extLst>
            <a:ext uri="{FF2B5EF4-FFF2-40B4-BE49-F238E27FC236}">
              <a16:creationId xmlns:a16="http://schemas.microsoft.com/office/drawing/2014/main" id="{31DE28D1-C039-4503-99E7-1496B5FD3C82}"/>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AF629BF6-F1B9-4814-A2E7-52D6BF18BB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6814344-2E38-4BF3-BC9B-37032586F1B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12E85A2F-3EF2-4E49-A553-71E66D9C1C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633FD42A-20D0-425A-991F-7C80A924DAA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F3A7EBF6-5F21-4EF3-9A20-E2283DD53ED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4CD05748-F51B-43ED-836D-AA6636A4075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2CFC3DB3-923A-46E9-83CE-4A566A283F9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30040DC0-66F2-4119-AFE9-07AA29C00D0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8DD22AD0-F048-4A5F-BE83-CC7AAE8E134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5AD6FA4-501E-467C-B1DE-0A8194E5C4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7" name="直線コネクタ 306">
          <a:extLst>
            <a:ext uri="{FF2B5EF4-FFF2-40B4-BE49-F238E27FC236}">
              <a16:creationId xmlns:a16="http://schemas.microsoft.com/office/drawing/2014/main" id="{4E5C0422-D976-4966-B8B4-D0FFB3DFF61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8" name="テキスト ボックス 307">
          <a:extLst>
            <a:ext uri="{FF2B5EF4-FFF2-40B4-BE49-F238E27FC236}">
              <a16:creationId xmlns:a16="http://schemas.microsoft.com/office/drawing/2014/main" id="{926B2ED2-65D4-4D4C-8414-462CAF4374D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9" name="直線コネクタ 308">
          <a:extLst>
            <a:ext uri="{FF2B5EF4-FFF2-40B4-BE49-F238E27FC236}">
              <a16:creationId xmlns:a16="http://schemas.microsoft.com/office/drawing/2014/main" id="{BE50B42D-7492-4890-8534-1FCACF80787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0" name="テキスト ボックス 309">
          <a:extLst>
            <a:ext uri="{FF2B5EF4-FFF2-40B4-BE49-F238E27FC236}">
              <a16:creationId xmlns:a16="http://schemas.microsoft.com/office/drawing/2014/main" id="{4B9A1F4B-2135-41E2-98B1-524C92B96A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1" name="直線コネクタ 310">
          <a:extLst>
            <a:ext uri="{FF2B5EF4-FFF2-40B4-BE49-F238E27FC236}">
              <a16:creationId xmlns:a16="http://schemas.microsoft.com/office/drawing/2014/main" id="{D49AD6B8-17A4-40B6-ACEC-E0B2DC2C5A8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2" name="テキスト ボックス 311">
          <a:extLst>
            <a:ext uri="{FF2B5EF4-FFF2-40B4-BE49-F238E27FC236}">
              <a16:creationId xmlns:a16="http://schemas.microsoft.com/office/drawing/2014/main" id="{5A68B051-19A7-487B-9740-AB7836AC47E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3" name="直線コネクタ 312">
          <a:extLst>
            <a:ext uri="{FF2B5EF4-FFF2-40B4-BE49-F238E27FC236}">
              <a16:creationId xmlns:a16="http://schemas.microsoft.com/office/drawing/2014/main" id="{2B50E4B6-22BC-4DA9-BA1F-5C4333CBEB8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4" name="テキスト ボックス 313">
          <a:extLst>
            <a:ext uri="{FF2B5EF4-FFF2-40B4-BE49-F238E27FC236}">
              <a16:creationId xmlns:a16="http://schemas.microsoft.com/office/drawing/2014/main" id="{2068DFAF-575E-4DB4-970F-16858C13515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4402836B-0AEA-4616-A77A-6601A34E198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B5BB485D-4D7D-48D8-9912-E3DD6268ADD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16A33050-5479-4864-9FC2-0A720604FC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18" name="直線コネクタ 317">
          <a:extLst>
            <a:ext uri="{FF2B5EF4-FFF2-40B4-BE49-F238E27FC236}">
              <a16:creationId xmlns:a16="http://schemas.microsoft.com/office/drawing/2014/main" id="{DF9CEFD3-AF2B-4DEE-BEA9-1A6D408D2804}"/>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19" name="【福祉施設】&#10;一人当たり面積最小値テキスト">
          <a:extLst>
            <a:ext uri="{FF2B5EF4-FFF2-40B4-BE49-F238E27FC236}">
              <a16:creationId xmlns:a16="http://schemas.microsoft.com/office/drawing/2014/main" id="{A1645D47-C6DF-4BA3-BEE3-4AC94DA4419B}"/>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20" name="直線コネクタ 319">
          <a:extLst>
            <a:ext uri="{FF2B5EF4-FFF2-40B4-BE49-F238E27FC236}">
              <a16:creationId xmlns:a16="http://schemas.microsoft.com/office/drawing/2014/main" id="{59F5F0AD-5EE1-45FD-929B-EE0930697C52}"/>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21" name="【福祉施設】&#10;一人当たり面積最大値テキスト">
          <a:extLst>
            <a:ext uri="{FF2B5EF4-FFF2-40B4-BE49-F238E27FC236}">
              <a16:creationId xmlns:a16="http://schemas.microsoft.com/office/drawing/2014/main" id="{82AF1C44-724B-4CAE-A4D1-923E7E0E9DD5}"/>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22" name="直線コネクタ 321">
          <a:extLst>
            <a:ext uri="{FF2B5EF4-FFF2-40B4-BE49-F238E27FC236}">
              <a16:creationId xmlns:a16="http://schemas.microsoft.com/office/drawing/2014/main" id="{08A37CE4-68B1-4931-9F2A-29B71BF6C641}"/>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23" name="【福祉施設】&#10;一人当たり面積平均値テキスト">
          <a:extLst>
            <a:ext uri="{FF2B5EF4-FFF2-40B4-BE49-F238E27FC236}">
              <a16:creationId xmlns:a16="http://schemas.microsoft.com/office/drawing/2014/main" id="{5BF593F0-4F73-44C1-B3B5-B3FED9B7BD2F}"/>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24" name="フローチャート: 判断 323">
          <a:extLst>
            <a:ext uri="{FF2B5EF4-FFF2-40B4-BE49-F238E27FC236}">
              <a16:creationId xmlns:a16="http://schemas.microsoft.com/office/drawing/2014/main" id="{871F6215-5836-4BC1-9629-9E8EC4E1CD31}"/>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25" name="フローチャート: 判断 324">
          <a:extLst>
            <a:ext uri="{FF2B5EF4-FFF2-40B4-BE49-F238E27FC236}">
              <a16:creationId xmlns:a16="http://schemas.microsoft.com/office/drawing/2014/main" id="{096A1D8B-A5A1-4707-9C8D-ACB9766B6C30}"/>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26" name="フローチャート: 判断 325">
          <a:extLst>
            <a:ext uri="{FF2B5EF4-FFF2-40B4-BE49-F238E27FC236}">
              <a16:creationId xmlns:a16="http://schemas.microsoft.com/office/drawing/2014/main" id="{76215023-C997-45EF-82D2-FA96ED380EA5}"/>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27" name="フローチャート: 判断 326">
          <a:extLst>
            <a:ext uri="{FF2B5EF4-FFF2-40B4-BE49-F238E27FC236}">
              <a16:creationId xmlns:a16="http://schemas.microsoft.com/office/drawing/2014/main" id="{205A9DDE-6E7B-4A46-864C-FC2C47036E53}"/>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28" name="フローチャート: 判断 327">
          <a:extLst>
            <a:ext uri="{FF2B5EF4-FFF2-40B4-BE49-F238E27FC236}">
              <a16:creationId xmlns:a16="http://schemas.microsoft.com/office/drawing/2014/main" id="{40EB236E-A6C1-46AE-81A2-58C5FED8092B}"/>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13FDDA02-1847-4F59-9F2D-948BA85491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4C8FE98E-E748-4FB9-8023-30C5F91953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1586DB4C-708A-43D7-98FA-A09182DCF6F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E26EC52-6827-419A-8B0A-FD96F12D992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474C5A5B-CAEE-4896-992E-51B30465671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58165</xdr:rowOff>
    </xdr:from>
    <xdr:to>
      <xdr:col>55</xdr:col>
      <xdr:colOff>50800</xdr:colOff>
      <xdr:row>83</xdr:row>
      <xdr:rowOff>159765</xdr:rowOff>
    </xdr:to>
    <xdr:sp macro="" textlink="">
      <xdr:nvSpPr>
        <xdr:cNvPr id="334" name="楕円 333">
          <a:extLst>
            <a:ext uri="{FF2B5EF4-FFF2-40B4-BE49-F238E27FC236}">
              <a16:creationId xmlns:a16="http://schemas.microsoft.com/office/drawing/2014/main" id="{AEA3CDC7-DF4F-4130-AD3C-1C2323CF6DB0}"/>
            </a:ext>
          </a:extLst>
        </xdr:cNvPr>
        <xdr:cNvSpPr/>
      </xdr:nvSpPr>
      <xdr:spPr>
        <a:xfrm>
          <a:off x="10426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81042</xdr:rowOff>
    </xdr:from>
    <xdr:ext cx="469744" cy="259045"/>
    <xdr:sp macro="" textlink="">
      <xdr:nvSpPr>
        <xdr:cNvPr id="335" name="【福祉施設】&#10;一人当たり面積該当値テキスト">
          <a:extLst>
            <a:ext uri="{FF2B5EF4-FFF2-40B4-BE49-F238E27FC236}">
              <a16:creationId xmlns:a16="http://schemas.microsoft.com/office/drawing/2014/main" id="{784FE6CD-3BA0-4203-A298-3B67094EF92E}"/>
            </a:ext>
          </a:extLst>
        </xdr:cNvPr>
        <xdr:cNvSpPr txBox="1"/>
      </xdr:nvSpPr>
      <xdr:spPr>
        <a:xfrm>
          <a:off x="10515600" y="141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110744</xdr:rowOff>
    </xdr:from>
    <xdr:to>
      <xdr:col>50</xdr:col>
      <xdr:colOff>165100</xdr:colOff>
      <xdr:row>86</xdr:row>
      <xdr:rowOff>40894</xdr:rowOff>
    </xdr:to>
    <xdr:sp macro="" textlink="">
      <xdr:nvSpPr>
        <xdr:cNvPr id="336" name="楕円 335">
          <a:extLst>
            <a:ext uri="{FF2B5EF4-FFF2-40B4-BE49-F238E27FC236}">
              <a16:creationId xmlns:a16="http://schemas.microsoft.com/office/drawing/2014/main" id="{737E2723-33A1-4CAA-8196-97C69F76772F}"/>
            </a:ext>
          </a:extLst>
        </xdr:cNvPr>
        <xdr:cNvSpPr/>
      </xdr:nvSpPr>
      <xdr:spPr>
        <a:xfrm>
          <a:off x="9588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108965</xdr:rowOff>
    </xdr:from>
    <xdr:to>
      <xdr:col>55</xdr:col>
      <xdr:colOff>0</xdr:colOff>
      <xdr:row>85</xdr:row>
      <xdr:rowOff>161544</xdr:rowOff>
    </xdr:to>
    <xdr:cxnSp macro="">
      <xdr:nvCxnSpPr>
        <xdr:cNvPr id="337" name="直線コネクタ 336">
          <a:extLst>
            <a:ext uri="{FF2B5EF4-FFF2-40B4-BE49-F238E27FC236}">
              <a16:creationId xmlns:a16="http://schemas.microsoft.com/office/drawing/2014/main" id="{B1D59756-F7BC-492D-9A00-5B518A1BEEE8}"/>
            </a:ext>
          </a:extLst>
        </xdr:cNvPr>
        <xdr:cNvCxnSpPr/>
      </xdr:nvCxnSpPr>
      <xdr:spPr>
        <a:xfrm flipV="1">
          <a:off x="9639300" y="14339315"/>
          <a:ext cx="838200" cy="39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110744</xdr:rowOff>
    </xdr:from>
    <xdr:to>
      <xdr:col>46</xdr:col>
      <xdr:colOff>38100</xdr:colOff>
      <xdr:row>86</xdr:row>
      <xdr:rowOff>40894</xdr:rowOff>
    </xdr:to>
    <xdr:sp macro="" textlink="">
      <xdr:nvSpPr>
        <xdr:cNvPr id="338" name="楕円 337">
          <a:extLst>
            <a:ext uri="{FF2B5EF4-FFF2-40B4-BE49-F238E27FC236}">
              <a16:creationId xmlns:a16="http://schemas.microsoft.com/office/drawing/2014/main" id="{F326778D-09AD-43A2-BA1F-7E3A64D2E1F3}"/>
            </a:ext>
          </a:extLst>
        </xdr:cNvPr>
        <xdr:cNvSpPr/>
      </xdr:nvSpPr>
      <xdr:spPr>
        <a:xfrm>
          <a:off x="8699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161544</xdr:rowOff>
    </xdr:from>
    <xdr:to>
      <xdr:col>50</xdr:col>
      <xdr:colOff>114300</xdr:colOff>
      <xdr:row>85</xdr:row>
      <xdr:rowOff>161544</xdr:rowOff>
    </xdr:to>
    <xdr:cxnSp macro="">
      <xdr:nvCxnSpPr>
        <xdr:cNvPr id="339" name="直線コネクタ 338">
          <a:extLst>
            <a:ext uri="{FF2B5EF4-FFF2-40B4-BE49-F238E27FC236}">
              <a16:creationId xmlns:a16="http://schemas.microsoft.com/office/drawing/2014/main" id="{77BB3152-F6EB-4F99-940D-1D9841F82EB7}"/>
            </a:ext>
          </a:extLst>
        </xdr:cNvPr>
        <xdr:cNvCxnSpPr/>
      </xdr:nvCxnSpPr>
      <xdr:spPr>
        <a:xfrm>
          <a:off x="8750300" y="1473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110744</xdr:rowOff>
    </xdr:from>
    <xdr:to>
      <xdr:col>41</xdr:col>
      <xdr:colOff>101600</xdr:colOff>
      <xdr:row>86</xdr:row>
      <xdr:rowOff>40894</xdr:rowOff>
    </xdr:to>
    <xdr:sp macro="" textlink="">
      <xdr:nvSpPr>
        <xdr:cNvPr id="340" name="楕円 339">
          <a:extLst>
            <a:ext uri="{FF2B5EF4-FFF2-40B4-BE49-F238E27FC236}">
              <a16:creationId xmlns:a16="http://schemas.microsoft.com/office/drawing/2014/main" id="{86E745D1-940D-4147-8A9F-B839470E2911}"/>
            </a:ext>
          </a:extLst>
        </xdr:cNvPr>
        <xdr:cNvSpPr/>
      </xdr:nvSpPr>
      <xdr:spPr>
        <a:xfrm>
          <a:off x="7810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161544</xdr:rowOff>
    </xdr:from>
    <xdr:to>
      <xdr:col>45</xdr:col>
      <xdr:colOff>177800</xdr:colOff>
      <xdr:row>85</xdr:row>
      <xdr:rowOff>161544</xdr:rowOff>
    </xdr:to>
    <xdr:cxnSp macro="">
      <xdr:nvCxnSpPr>
        <xdr:cNvPr id="341" name="直線コネクタ 340">
          <a:extLst>
            <a:ext uri="{FF2B5EF4-FFF2-40B4-BE49-F238E27FC236}">
              <a16:creationId xmlns:a16="http://schemas.microsoft.com/office/drawing/2014/main" id="{D8C8773D-7ECF-4A38-9E49-1BA2AE75277F}"/>
            </a:ext>
          </a:extLst>
        </xdr:cNvPr>
        <xdr:cNvCxnSpPr/>
      </xdr:nvCxnSpPr>
      <xdr:spPr>
        <a:xfrm>
          <a:off x="7861300" y="1473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60452</xdr:rowOff>
    </xdr:from>
    <xdr:to>
      <xdr:col>36</xdr:col>
      <xdr:colOff>165100</xdr:colOff>
      <xdr:row>85</xdr:row>
      <xdr:rowOff>162052</xdr:rowOff>
    </xdr:to>
    <xdr:sp macro="" textlink="">
      <xdr:nvSpPr>
        <xdr:cNvPr id="342" name="楕円 341">
          <a:extLst>
            <a:ext uri="{FF2B5EF4-FFF2-40B4-BE49-F238E27FC236}">
              <a16:creationId xmlns:a16="http://schemas.microsoft.com/office/drawing/2014/main" id="{C82255C1-0FAC-4397-A473-F0DCA912CBCC}"/>
            </a:ext>
          </a:extLst>
        </xdr:cNvPr>
        <xdr:cNvSpPr/>
      </xdr:nvSpPr>
      <xdr:spPr>
        <a:xfrm>
          <a:off x="6921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111252</xdr:rowOff>
    </xdr:from>
    <xdr:to>
      <xdr:col>41</xdr:col>
      <xdr:colOff>50800</xdr:colOff>
      <xdr:row>85</xdr:row>
      <xdr:rowOff>161544</xdr:rowOff>
    </xdr:to>
    <xdr:cxnSp macro="">
      <xdr:nvCxnSpPr>
        <xdr:cNvPr id="343" name="直線コネクタ 342">
          <a:extLst>
            <a:ext uri="{FF2B5EF4-FFF2-40B4-BE49-F238E27FC236}">
              <a16:creationId xmlns:a16="http://schemas.microsoft.com/office/drawing/2014/main" id="{C14DFEB9-7C03-4944-8BFC-132DD7D1F646}"/>
            </a:ext>
          </a:extLst>
        </xdr:cNvPr>
        <xdr:cNvCxnSpPr/>
      </xdr:nvCxnSpPr>
      <xdr:spPr>
        <a:xfrm>
          <a:off x="6972300" y="146845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44" name="n_1aveValue【福祉施設】&#10;一人当たり面積">
          <a:extLst>
            <a:ext uri="{FF2B5EF4-FFF2-40B4-BE49-F238E27FC236}">
              <a16:creationId xmlns:a16="http://schemas.microsoft.com/office/drawing/2014/main" id="{223310B6-AB3C-42B0-B391-BC33CEA8CD6B}"/>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45" name="n_2aveValue【福祉施設】&#10;一人当たり面積">
          <a:extLst>
            <a:ext uri="{FF2B5EF4-FFF2-40B4-BE49-F238E27FC236}">
              <a16:creationId xmlns:a16="http://schemas.microsoft.com/office/drawing/2014/main" id="{364B7551-1A2E-4267-8ECF-EE02A2242080}"/>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46" name="n_3aveValue【福祉施設】&#10;一人当たり面積">
          <a:extLst>
            <a:ext uri="{FF2B5EF4-FFF2-40B4-BE49-F238E27FC236}">
              <a16:creationId xmlns:a16="http://schemas.microsoft.com/office/drawing/2014/main" id="{72E54AA7-DD15-4BA6-8A0C-4DC48308E37F}"/>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47" name="n_4aveValue【福祉施設】&#10;一人当たり面積">
          <a:extLst>
            <a:ext uri="{FF2B5EF4-FFF2-40B4-BE49-F238E27FC236}">
              <a16:creationId xmlns:a16="http://schemas.microsoft.com/office/drawing/2014/main" id="{B35D518E-C64E-45EA-BDB6-EF2312947949}"/>
            </a:ext>
          </a:extLst>
        </xdr:cNvPr>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32021</xdr:rowOff>
    </xdr:from>
    <xdr:ext cx="469744" cy="259045"/>
    <xdr:sp macro="" textlink="">
      <xdr:nvSpPr>
        <xdr:cNvPr id="348" name="n_1mainValue【福祉施設】&#10;一人当たり面積">
          <a:extLst>
            <a:ext uri="{FF2B5EF4-FFF2-40B4-BE49-F238E27FC236}">
              <a16:creationId xmlns:a16="http://schemas.microsoft.com/office/drawing/2014/main" id="{3472A303-25FF-4943-BA01-E6AAB433983A}"/>
            </a:ext>
          </a:extLst>
        </xdr:cNvPr>
        <xdr:cNvSpPr txBox="1"/>
      </xdr:nvSpPr>
      <xdr:spPr>
        <a:xfrm>
          <a:off x="93917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32021</xdr:rowOff>
    </xdr:from>
    <xdr:ext cx="469744" cy="259045"/>
    <xdr:sp macro="" textlink="">
      <xdr:nvSpPr>
        <xdr:cNvPr id="349" name="n_2mainValue【福祉施設】&#10;一人当たり面積">
          <a:extLst>
            <a:ext uri="{FF2B5EF4-FFF2-40B4-BE49-F238E27FC236}">
              <a16:creationId xmlns:a16="http://schemas.microsoft.com/office/drawing/2014/main" id="{129B2386-F3FE-4BDE-8804-1C737B38AA99}"/>
            </a:ext>
          </a:extLst>
        </xdr:cNvPr>
        <xdr:cNvSpPr txBox="1"/>
      </xdr:nvSpPr>
      <xdr:spPr>
        <a:xfrm>
          <a:off x="8515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32021</xdr:rowOff>
    </xdr:from>
    <xdr:ext cx="469744" cy="259045"/>
    <xdr:sp macro="" textlink="">
      <xdr:nvSpPr>
        <xdr:cNvPr id="350" name="n_3mainValue【福祉施設】&#10;一人当たり面積">
          <a:extLst>
            <a:ext uri="{FF2B5EF4-FFF2-40B4-BE49-F238E27FC236}">
              <a16:creationId xmlns:a16="http://schemas.microsoft.com/office/drawing/2014/main" id="{5ABED732-2013-4252-8712-8AA7C4AED275}"/>
            </a:ext>
          </a:extLst>
        </xdr:cNvPr>
        <xdr:cNvSpPr txBox="1"/>
      </xdr:nvSpPr>
      <xdr:spPr>
        <a:xfrm>
          <a:off x="7626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153179</xdr:rowOff>
    </xdr:from>
    <xdr:ext cx="469744" cy="259045"/>
    <xdr:sp macro="" textlink="">
      <xdr:nvSpPr>
        <xdr:cNvPr id="351" name="n_4mainValue【福祉施設】&#10;一人当たり面積">
          <a:extLst>
            <a:ext uri="{FF2B5EF4-FFF2-40B4-BE49-F238E27FC236}">
              <a16:creationId xmlns:a16="http://schemas.microsoft.com/office/drawing/2014/main" id="{1FB3E763-12AB-41B9-9228-4F3986640178}"/>
            </a:ext>
          </a:extLst>
        </xdr:cNvPr>
        <xdr:cNvSpPr txBox="1"/>
      </xdr:nvSpPr>
      <xdr:spPr>
        <a:xfrm>
          <a:off x="67374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a:extLst>
            <a:ext uri="{FF2B5EF4-FFF2-40B4-BE49-F238E27FC236}">
              <a16:creationId xmlns:a16="http://schemas.microsoft.com/office/drawing/2014/main" id="{BCCF8B6A-64C5-4E09-B70D-1D5237CCE33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a:extLst>
            <a:ext uri="{FF2B5EF4-FFF2-40B4-BE49-F238E27FC236}">
              <a16:creationId xmlns:a16="http://schemas.microsoft.com/office/drawing/2014/main" id="{964263BA-654E-4BCD-9FD4-89CCEDF587E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a:extLst>
            <a:ext uri="{FF2B5EF4-FFF2-40B4-BE49-F238E27FC236}">
              <a16:creationId xmlns:a16="http://schemas.microsoft.com/office/drawing/2014/main" id="{0B24FD78-B51A-4DAF-BA81-6166AD00FDD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a:extLst>
            <a:ext uri="{FF2B5EF4-FFF2-40B4-BE49-F238E27FC236}">
              <a16:creationId xmlns:a16="http://schemas.microsoft.com/office/drawing/2014/main" id="{E63C3BF9-9E21-4D26-BA25-9E11052648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a:extLst>
            <a:ext uri="{FF2B5EF4-FFF2-40B4-BE49-F238E27FC236}">
              <a16:creationId xmlns:a16="http://schemas.microsoft.com/office/drawing/2014/main" id="{E8FE0765-FF36-4683-B804-5BBCA2595DE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a:extLst>
            <a:ext uri="{FF2B5EF4-FFF2-40B4-BE49-F238E27FC236}">
              <a16:creationId xmlns:a16="http://schemas.microsoft.com/office/drawing/2014/main" id="{7CD5D060-2D9D-4A6F-B335-DBD846FB9D5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a:extLst>
            <a:ext uri="{FF2B5EF4-FFF2-40B4-BE49-F238E27FC236}">
              <a16:creationId xmlns:a16="http://schemas.microsoft.com/office/drawing/2014/main" id="{6AD07089-C2BC-41AD-B59C-5E81E107671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a:extLst>
            <a:ext uri="{FF2B5EF4-FFF2-40B4-BE49-F238E27FC236}">
              <a16:creationId xmlns:a16="http://schemas.microsoft.com/office/drawing/2014/main" id="{AFAE1717-D025-4128-A693-28789CA74FC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0" name="テキスト ボックス 359">
          <a:extLst>
            <a:ext uri="{FF2B5EF4-FFF2-40B4-BE49-F238E27FC236}">
              <a16:creationId xmlns:a16="http://schemas.microsoft.com/office/drawing/2014/main" id="{5F0A0C45-5298-4CF1-9AB8-6AE5D13001C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1" name="直線コネクタ 360">
          <a:extLst>
            <a:ext uri="{FF2B5EF4-FFF2-40B4-BE49-F238E27FC236}">
              <a16:creationId xmlns:a16="http://schemas.microsoft.com/office/drawing/2014/main" id="{72DFCB4E-C198-4556-A674-F9849A176E1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2" name="テキスト ボックス 361">
          <a:extLst>
            <a:ext uri="{FF2B5EF4-FFF2-40B4-BE49-F238E27FC236}">
              <a16:creationId xmlns:a16="http://schemas.microsoft.com/office/drawing/2014/main" id="{130BC57F-B201-42A8-9046-1772B57AF9C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a:extLst>
            <a:ext uri="{FF2B5EF4-FFF2-40B4-BE49-F238E27FC236}">
              <a16:creationId xmlns:a16="http://schemas.microsoft.com/office/drawing/2014/main" id="{D4472373-470D-4908-B9EB-0B16664273F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4" name="テキスト ボックス 363">
          <a:extLst>
            <a:ext uri="{FF2B5EF4-FFF2-40B4-BE49-F238E27FC236}">
              <a16:creationId xmlns:a16="http://schemas.microsoft.com/office/drawing/2014/main" id="{302A98DF-5523-41CA-AD58-0B1671D098A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a:extLst>
            <a:ext uri="{FF2B5EF4-FFF2-40B4-BE49-F238E27FC236}">
              <a16:creationId xmlns:a16="http://schemas.microsoft.com/office/drawing/2014/main" id="{9F78F357-C023-45B0-9229-57981AD759F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a:extLst>
            <a:ext uri="{FF2B5EF4-FFF2-40B4-BE49-F238E27FC236}">
              <a16:creationId xmlns:a16="http://schemas.microsoft.com/office/drawing/2014/main" id="{D1DBE404-7598-43DB-98D4-157B2C09180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a:extLst>
            <a:ext uri="{FF2B5EF4-FFF2-40B4-BE49-F238E27FC236}">
              <a16:creationId xmlns:a16="http://schemas.microsoft.com/office/drawing/2014/main" id="{9F029F54-3E99-417F-A49A-61646BBA80E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a:extLst>
            <a:ext uri="{FF2B5EF4-FFF2-40B4-BE49-F238E27FC236}">
              <a16:creationId xmlns:a16="http://schemas.microsoft.com/office/drawing/2014/main" id="{3BFC8027-92D8-4B59-83D2-2EB928556CA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a:extLst>
            <a:ext uri="{FF2B5EF4-FFF2-40B4-BE49-F238E27FC236}">
              <a16:creationId xmlns:a16="http://schemas.microsoft.com/office/drawing/2014/main" id="{5D472581-1880-4819-9A45-DE18D2F4863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a:extLst>
            <a:ext uri="{FF2B5EF4-FFF2-40B4-BE49-F238E27FC236}">
              <a16:creationId xmlns:a16="http://schemas.microsoft.com/office/drawing/2014/main" id="{1CBA77CA-1C90-4B0E-BC7F-00563E0B389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a:extLst>
            <a:ext uri="{FF2B5EF4-FFF2-40B4-BE49-F238E27FC236}">
              <a16:creationId xmlns:a16="http://schemas.microsoft.com/office/drawing/2014/main" id="{CD4E4B91-E016-4A19-A73A-002AF1CF158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a:extLst>
            <a:ext uri="{FF2B5EF4-FFF2-40B4-BE49-F238E27FC236}">
              <a16:creationId xmlns:a16="http://schemas.microsoft.com/office/drawing/2014/main" id="{FDE7BD5B-4F21-42CA-93D0-E227D22D20B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a:extLst>
            <a:ext uri="{FF2B5EF4-FFF2-40B4-BE49-F238E27FC236}">
              <a16:creationId xmlns:a16="http://schemas.microsoft.com/office/drawing/2014/main" id="{C6837203-AAC6-4CC2-9403-AC8DC10605C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4" name="テキスト ボックス 373">
          <a:extLst>
            <a:ext uri="{FF2B5EF4-FFF2-40B4-BE49-F238E27FC236}">
              <a16:creationId xmlns:a16="http://schemas.microsoft.com/office/drawing/2014/main" id="{AB0DD68F-BAC9-4378-8B12-D6569B1D156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a:extLst>
            <a:ext uri="{FF2B5EF4-FFF2-40B4-BE49-F238E27FC236}">
              <a16:creationId xmlns:a16="http://schemas.microsoft.com/office/drawing/2014/main" id="{64DFC053-8B0C-4283-AC82-FDCCAE16733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a:extLst>
            <a:ext uri="{FF2B5EF4-FFF2-40B4-BE49-F238E27FC236}">
              <a16:creationId xmlns:a16="http://schemas.microsoft.com/office/drawing/2014/main" id="{C14E077E-FC87-47DB-A132-6BE8569F317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77" name="直線コネクタ 376">
          <a:extLst>
            <a:ext uri="{FF2B5EF4-FFF2-40B4-BE49-F238E27FC236}">
              <a16:creationId xmlns:a16="http://schemas.microsoft.com/office/drawing/2014/main" id="{0DA5B847-FA4B-4022-939F-6F334EAC823C}"/>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8" name="【市民会館】&#10;有形固定資産減価償却率最小値テキスト">
          <a:extLst>
            <a:ext uri="{FF2B5EF4-FFF2-40B4-BE49-F238E27FC236}">
              <a16:creationId xmlns:a16="http://schemas.microsoft.com/office/drawing/2014/main" id="{48B105B4-A76F-4D46-BABC-2F530D9A5F8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9" name="直線コネクタ 378">
          <a:extLst>
            <a:ext uri="{FF2B5EF4-FFF2-40B4-BE49-F238E27FC236}">
              <a16:creationId xmlns:a16="http://schemas.microsoft.com/office/drawing/2014/main" id="{DACF8DE2-17B2-4159-9065-70EBC4D0A2F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0" name="【市民会館】&#10;有形固定資産減価償却率最大値テキスト">
          <a:extLst>
            <a:ext uri="{FF2B5EF4-FFF2-40B4-BE49-F238E27FC236}">
              <a16:creationId xmlns:a16="http://schemas.microsoft.com/office/drawing/2014/main" id="{7DD25458-EC8E-4A2B-9A55-E9855CE129CE}"/>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1" name="直線コネクタ 380">
          <a:extLst>
            <a:ext uri="{FF2B5EF4-FFF2-40B4-BE49-F238E27FC236}">
              <a16:creationId xmlns:a16="http://schemas.microsoft.com/office/drawing/2014/main" id="{86EED582-C626-49D1-A552-2B450DE4D57A}"/>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82" name="【市民会館】&#10;有形固定資産減価償却率平均値テキスト">
          <a:extLst>
            <a:ext uri="{FF2B5EF4-FFF2-40B4-BE49-F238E27FC236}">
              <a16:creationId xmlns:a16="http://schemas.microsoft.com/office/drawing/2014/main" id="{5FE6E701-25DC-4FE7-BA67-4B211F87D59D}"/>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83" name="フローチャート: 判断 382">
          <a:extLst>
            <a:ext uri="{FF2B5EF4-FFF2-40B4-BE49-F238E27FC236}">
              <a16:creationId xmlns:a16="http://schemas.microsoft.com/office/drawing/2014/main" id="{C8BF18AD-F638-45B7-A4BF-359012B2E6BD}"/>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84" name="フローチャート: 判断 383">
          <a:extLst>
            <a:ext uri="{FF2B5EF4-FFF2-40B4-BE49-F238E27FC236}">
              <a16:creationId xmlns:a16="http://schemas.microsoft.com/office/drawing/2014/main" id="{629A1A49-5258-4141-9670-54DBBD26AA74}"/>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85" name="フローチャート: 判断 384">
          <a:extLst>
            <a:ext uri="{FF2B5EF4-FFF2-40B4-BE49-F238E27FC236}">
              <a16:creationId xmlns:a16="http://schemas.microsoft.com/office/drawing/2014/main" id="{3987D496-F822-4F7C-AFD8-02BA604EDF6A}"/>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86" name="フローチャート: 判断 385">
          <a:extLst>
            <a:ext uri="{FF2B5EF4-FFF2-40B4-BE49-F238E27FC236}">
              <a16:creationId xmlns:a16="http://schemas.microsoft.com/office/drawing/2014/main" id="{69374418-1C5A-460D-A326-A03C0B2449F6}"/>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87" name="フローチャート: 判断 386">
          <a:extLst>
            <a:ext uri="{FF2B5EF4-FFF2-40B4-BE49-F238E27FC236}">
              <a16:creationId xmlns:a16="http://schemas.microsoft.com/office/drawing/2014/main" id="{AEB4ABAC-B2A0-47C1-A8B0-8E9EF5BEF911}"/>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DF1916E8-7D4F-4BFB-BD0D-A7E8924DE7D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BBE7FD5B-5EB0-4502-AABD-5E2CB397455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B0313A37-6143-420E-88A5-54435B32A2D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29C4D3F1-3D0C-4A32-8A23-BDF7AFB829A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D3FC4376-BAD3-4478-B342-84103AA004F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43362</xdr:rowOff>
    </xdr:from>
    <xdr:to>
      <xdr:col>24</xdr:col>
      <xdr:colOff>114300</xdr:colOff>
      <xdr:row>105</xdr:row>
      <xdr:rowOff>144962</xdr:rowOff>
    </xdr:to>
    <xdr:sp macro="" textlink="">
      <xdr:nvSpPr>
        <xdr:cNvPr id="393" name="楕円 392">
          <a:extLst>
            <a:ext uri="{FF2B5EF4-FFF2-40B4-BE49-F238E27FC236}">
              <a16:creationId xmlns:a16="http://schemas.microsoft.com/office/drawing/2014/main" id="{903C1A7A-5D02-4AF8-95F7-1AE99DB01ED0}"/>
            </a:ext>
          </a:extLst>
        </xdr:cNvPr>
        <xdr:cNvSpPr/>
      </xdr:nvSpPr>
      <xdr:spPr>
        <a:xfrm>
          <a:off x="4584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21789</xdr:rowOff>
    </xdr:from>
    <xdr:ext cx="405111" cy="259045"/>
    <xdr:sp macro="" textlink="">
      <xdr:nvSpPr>
        <xdr:cNvPr id="394" name="【市民会館】&#10;有形固定資産減価償却率該当値テキスト">
          <a:extLst>
            <a:ext uri="{FF2B5EF4-FFF2-40B4-BE49-F238E27FC236}">
              <a16:creationId xmlns:a16="http://schemas.microsoft.com/office/drawing/2014/main" id="{151D306F-2A60-4F83-AF4C-314A3217055B}"/>
            </a:ext>
          </a:extLst>
        </xdr:cNvPr>
        <xdr:cNvSpPr txBox="1"/>
      </xdr:nvSpPr>
      <xdr:spPr>
        <a:xfrm>
          <a:off x="4673600"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54792</xdr:rowOff>
    </xdr:from>
    <xdr:to>
      <xdr:col>20</xdr:col>
      <xdr:colOff>38100</xdr:colOff>
      <xdr:row>105</xdr:row>
      <xdr:rowOff>156392</xdr:rowOff>
    </xdr:to>
    <xdr:sp macro="" textlink="">
      <xdr:nvSpPr>
        <xdr:cNvPr id="395" name="楕円 394">
          <a:extLst>
            <a:ext uri="{FF2B5EF4-FFF2-40B4-BE49-F238E27FC236}">
              <a16:creationId xmlns:a16="http://schemas.microsoft.com/office/drawing/2014/main" id="{7461A425-6EC5-44EE-9727-BAD3B76941F5}"/>
            </a:ext>
          </a:extLst>
        </xdr:cNvPr>
        <xdr:cNvSpPr/>
      </xdr:nvSpPr>
      <xdr:spPr>
        <a:xfrm>
          <a:off x="3746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94162</xdr:rowOff>
    </xdr:from>
    <xdr:to>
      <xdr:col>24</xdr:col>
      <xdr:colOff>63500</xdr:colOff>
      <xdr:row>105</xdr:row>
      <xdr:rowOff>105592</xdr:rowOff>
    </xdr:to>
    <xdr:cxnSp macro="">
      <xdr:nvCxnSpPr>
        <xdr:cNvPr id="396" name="直線コネクタ 395">
          <a:extLst>
            <a:ext uri="{FF2B5EF4-FFF2-40B4-BE49-F238E27FC236}">
              <a16:creationId xmlns:a16="http://schemas.microsoft.com/office/drawing/2014/main" id="{869FFA4E-2510-41A7-8B71-4808ABB8828A}"/>
            </a:ext>
          </a:extLst>
        </xdr:cNvPr>
        <xdr:cNvCxnSpPr/>
      </xdr:nvCxnSpPr>
      <xdr:spPr>
        <a:xfrm flipV="1">
          <a:off x="3797300" y="1809641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18869</xdr:rowOff>
    </xdr:from>
    <xdr:to>
      <xdr:col>15</xdr:col>
      <xdr:colOff>101600</xdr:colOff>
      <xdr:row>105</xdr:row>
      <xdr:rowOff>120469</xdr:rowOff>
    </xdr:to>
    <xdr:sp macro="" textlink="">
      <xdr:nvSpPr>
        <xdr:cNvPr id="397" name="楕円 396">
          <a:extLst>
            <a:ext uri="{FF2B5EF4-FFF2-40B4-BE49-F238E27FC236}">
              <a16:creationId xmlns:a16="http://schemas.microsoft.com/office/drawing/2014/main" id="{904C73DB-2498-4463-8EF9-F54210C1C20B}"/>
            </a:ext>
          </a:extLst>
        </xdr:cNvPr>
        <xdr:cNvSpPr/>
      </xdr:nvSpPr>
      <xdr:spPr>
        <a:xfrm>
          <a:off x="2857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69669</xdr:rowOff>
    </xdr:from>
    <xdr:to>
      <xdr:col>19</xdr:col>
      <xdr:colOff>177800</xdr:colOff>
      <xdr:row>105</xdr:row>
      <xdr:rowOff>105592</xdr:rowOff>
    </xdr:to>
    <xdr:cxnSp macro="">
      <xdr:nvCxnSpPr>
        <xdr:cNvPr id="398" name="直線コネクタ 397">
          <a:extLst>
            <a:ext uri="{FF2B5EF4-FFF2-40B4-BE49-F238E27FC236}">
              <a16:creationId xmlns:a16="http://schemas.microsoft.com/office/drawing/2014/main" id="{83F19A8B-D9A6-4535-9DD4-CDEC7BBFE9D3}"/>
            </a:ext>
          </a:extLst>
        </xdr:cNvPr>
        <xdr:cNvCxnSpPr/>
      </xdr:nvCxnSpPr>
      <xdr:spPr>
        <a:xfrm>
          <a:off x="2908300" y="180719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99" name="楕円 398">
          <a:extLst>
            <a:ext uri="{FF2B5EF4-FFF2-40B4-BE49-F238E27FC236}">
              <a16:creationId xmlns:a16="http://schemas.microsoft.com/office/drawing/2014/main" id="{5EB7659D-1080-4D03-BAD6-6D58A98F30F9}"/>
            </a:ext>
          </a:extLst>
        </xdr:cNvPr>
        <xdr:cNvSpPr/>
      </xdr:nvSpPr>
      <xdr:spPr>
        <a:xfrm>
          <a:off x="1968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35379</xdr:rowOff>
    </xdr:from>
    <xdr:to>
      <xdr:col>15</xdr:col>
      <xdr:colOff>50800</xdr:colOff>
      <xdr:row>105</xdr:row>
      <xdr:rowOff>69669</xdr:rowOff>
    </xdr:to>
    <xdr:cxnSp macro="">
      <xdr:nvCxnSpPr>
        <xdr:cNvPr id="400" name="直線コネクタ 399">
          <a:extLst>
            <a:ext uri="{FF2B5EF4-FFF2-40B4-BE49-F238E27FC236}">
              <a16:creationId xmlns:a16="http://schemas.microsoft.com/office/drawing/2014/main" id="{EC86056E-C859-42EA-AA68-A6A089A85311}"/>
            </a:ext>
          </a:extLst>
        </xdr:cNvPr>
        <xdr:cNvCxnSpPr/>
      </xdr:nvCxnSpPr>
      <xdr:spPr>
        <a:xfrm>
          <a:off x="2019300" y="180376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01" name="楕円 400">
          <a:extLst>
            <a:ext uri="{FF2B5EF4-FFF2-40B4-BE49-F238E27FC236}">
              <a16:creationId xmlns:a16="http://schemas.microsoft.com/office/drawing/2014/main" id="{402E0455-CDD7-4457-9EDF-CDA983C634A2}"/>
            </a:ext>
          </a:extLst>
        </xdr:cNvPr>
        <xdr:cNvSpPr/>
      </xdr:nvSpPr>
      <xdr:spPr>
        <a:xfrm>
          <a:off x="1079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35379</xdr:rowOff>
    </xdr:from>
    <xdr:to>
      <xdr:col>10</xdr:col>
      <xdr:colOff>114300</xdr:colOff>
      <xdr:row>105</xdr:row>
      <xdr:rowOff>35379</xdr:rowOff>
    </xdr:to>
    <xdr:cxnSp macro="">
      <xdr:nvCxnSpPr>
        <xdr:cNvPr id="402" name="直線コネクタ 401">
          <a:extLst>
            <a:ext uri="{FF2B5EF4-FFF2-40B4-BE49-F238E27FC236}">
              <a16:creationId xmlns:a16="http://schemas.microsoft.com/office/drawing/2014/main" id="{0751A56A-D6A1-4734-BE09-837B02E0D1F5}"/>
            </a:ext>
          </a:extLst>
        </xdr:cNvPr>
        <xdr:cNvCxnSpPr/>
      </xdr:nvCxnSpPr>
      <xdr:spPr>
        <a:xfrm>
          <a:off x="1130300" y="1803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03" name="n_1aveValue【市民会館】&#10;有形固定資産減価償却率">
          <a:extLst>
            <a:ext uri="{FF2B5EF4-FFF2-40B4-BE49-F238E27FC236}">
              <a16:creationId xmlns:a16="http://schemas.microsoft.com/office/drawing/2014/main" id="{841ED1EC-0C52-4301-BB04-7879EE33EC69}"/>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04" name="n_2aveValue【市民会館】&#10;有形固定資産減価償却率">
          <a:extLst>
            <a:ext uri="{FF2B5EF4-FFF2-40B4-BE49-F238E27FC236}">
              <a16:creationId xmlns:a16="http://schemas.microsoft.com/office/drawing/2014/main" id="{F0466D1C-9C6A-4B85-AFF3-3CDFE31ABB94}"/>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05" name="n_3aveValue【市民会館】&#10;有形固定資産減価償却率">
          <a:extLst>
            <a:ext uri="{FF2B5EF4-FFF2-40B4-BE49-F238E27FC236}">
              <a16:creationId xmlns:a16="http://schemas.microsoft.com/office/drawing/2014/main" id="{B6BFF6EE-F2E2-4EBE-953D-AF46633C5D05}"/>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06" name="n_4aveValue【市民会館】&#10;有形固定資産減価償却率">
          <a:extLst>
            <a:ext uri="{FF2B5EF4-FFF2-40B4-BE49-F238E27FC236}">
              <a16:creationId xmlns:a16="http://schemas.microsoft.com/office/drawing/2014/main" id="{728ADEFE-0332-41BB-9A05-459DF6E40FEA}"/>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147519</xdr:rowOff>
    </xdr:from>
    <xdr:ext cx="405111" cy="259045"/>
    <xdr:sp macro="" textlink="">
      <xdr:nvSpPr>
        <xdr:cNvPr id="407" name="n_1mainValue【市民会館】&#10;有形固定資産減価償却率">
          <a:extLst>
            <a:ext uri="{FF2B5EF4-FFF2-40B4-BE49-F238E27FC236}">
              <a16:creationId xmlns:a16="http://schemas.microsoft.com/office/drawing/2014/main" id="{B63F95A8-41AF-4508-AB87-B84D6721CEC1}"/>
            </a:ext>
          </a:extLst>
        </xdr:cNvPr>
        <xdr:cNvSpPr txBox="1"/>
      </xdr:nvSpPr>
      <xdr:spPr>
        <a:xfrm>
          <a:off x="35820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111596</xdr:rowOff>
    </xdr:from>
    <xdr:ext cx="405111" cy="259045"/>
    <xdr:sp macro="" textlink="">
      <xdr:nvSpPr>
        <xdr:cNvPr id="408" name="n_2mainValue【市民会館】&#10;有形固定資産減価償却率">
          <a:extLst>
            <a:ext uri="{FF2B5EF4-FFF2-40B4-BE49-F238E27FC236}">
              <a16:creationId xmlns:a16="http://schemas.microsoft.com/office/drawing/2014/main" id="{F9353556-CB7E-46D5-9B7C-B84A15CCAE47}"/>
            </a:ext>
          </a:extLst>
        </xdr:cNvPr>
        <xdr:cNvSpPr txBox="1"/>
      </xdr:nvSpPr>
      <xdr:spPr>
        <a:xfrm>
          <a:off x="2705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77306</xdr:rowOff>
    </xdr:from>
    <xdr:ext cx="405111" cy="259045"/>
    <xdr:sp macro="" textlink="">
      <xdr:nvSpPr>
        <xdr:cNvPr id="409" name="n_3mainValue【市民会館】&#10;有形固定資産減価償却率">
          <a:extLst>
            <a:ext uri="{FF2B5EF4-FFF2-40B4-BE49-F238E27FC236}">
              <a16:creationId xmlns:a16="http://schemas.microsoft.com/office/drawing/2014/main" id="{29F8251D-95F1-457A-B91E-8E00866DA839}"/>
            </a:ext>
          </a:extLst>
        </xdr:cNvPr>
        <xdr:cNvSpPr txBox="1"/>
      </xdr:nvSpPr>
      <xdr:spPr>
        <a:xfrm>
          <a:off x="1816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77306</xdr:rowOff>
    </xdr:from>
    <xdr:ext cx="405111" cy="259045"/>
    <xdr:sp macro="" textlink="">
      <xdr:nvSpPr>
        <xdr:cNvPr id="410" name="n_4mainValue【市民会館】&#10;有形固定資産減価償却率">
          <a:extLst>
            <a:ext uri="{FF2B5EF4-FFF2-40B4-BE49-F238E27FC236}">
              <a16:creationId xmlns:a16="http://schemas.microsoft.com/office/drawing/2014/main" id="{F5DDE169-0605-4CA0-864C-90544BDE4ED8}"/>
            </a:ext>
          </a:extLst>
        </xdr:cNvPr>
        <xdr:cNvSpPr txBox="1"/>
      </xdr:nvSpPr>
      <xdr:spPr>
        <a:xfrm>
          <a:off x="927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8A4F4747-79D5-455F-A5AD-ECB8BFD15A7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D07374BA-23C8-48D3-B702-F093EC3B4D3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519D87C5-B370-4823-9C5C-D9E1E86282A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DB1D0093-2904-410D-BDA9-1D15F79DE03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F3C9D11E-8F51-4CC9-B961-8ED0C775895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5439890A-5DFB-4284-93B7-2916E732E6E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D7CB9121-9736-472B-8555-88E49736E2E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43BA7E83-6E82-4789-80F2-D178AE7AA32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309C68DB-0297-430D-81FF-15215D13485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D7E8B29C-ACEE-4143-9946-F93F2D1B506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a:extLst>
            <a:ext uri="{FF2B5EF4-FFF2-40B4-BE49-F238E27FC236}">
              <a16:creationId xmlns:a16="http://schemas.microsoft.com/office/drawing/2014/main" id="{E0222226-3D45-4247-A550-904A2BB63AF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a:extLst>
            <a:ext uri="{FF2B5EF4-FFF2-40B4-BE49-F238E27FC236}">
              <a16:creationId xmlns:a16="http://schemas.microsoft.com/office/drawing/2014/main" id="{DDA2A71F-16EC-4B9E-A439-002A48BFA20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a:extLst>
            <a:ext uri="{FF2B5EF4-FFF2-40B4-BE49-F238E27FC236}">
              <a16:creationId xmlns:a16="http://schemas.microsoft.com/office/drawing/2014/main" id="{D4378408-9286-4244-8BB1-46C5A38487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a:extLst>
            <a:ext uri="{FF2B5EF4-FFF2-40B4-BE49-F238E27FC236}">
              <a16:creationId xmlns:a16="http://schemas.microsoft.com/office/drawing/2014/main" id="{AE94B3E1-08C0-4E0D-9E65-291D2E490C3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9970B4C7-073E-465E-A6CB-BBCCCF05CD4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57F6C9D7-4424-40A8-BBC7-D3FAF6B984E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a:extLst>
            <a:ext uri="{FF2B5EF4-FFF2-40B4-BE49-F238E27FC236}">
              <a16:creationId xmlns:a16="http://schemas.microsoft.com/office/drawing/2014/main" id="{326CBD9E-9D2B-434C-801D-87CCD19005F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a:extLst>
            <a:ext uri="{FF2B5EF4-FFF2-40B4-BE49-F238E27FC236}">
              <a16:creationId xmlns:a16="http://schemas.microsoft.com/office/drawing/2014/main" id="{7C0E9729-FE31-4D4B-8F08-F84304B8FDD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a:extLst>
            <a:ext uri="{FF2B5EF4-FFF2-40B4-BE49-F238E27FC236}">
              <a16:creationId xmlns:a16="http://schemas.microsoft.com/office/drawing/2014/main" id="{E86C84AD-0074-4CF6-BBA9-A133D242D49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a:extLst>
            <a:ext uri="{FF2B5EF4-FFF2-40B4-BE49-F238E27FC236}">
              <a16:creationId xmlns:a16="http://schemas.microsoft.com/office/drawing/2014/main" id="{1F20550F-2C8F-481E-9A77-855FFE2C4B7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E434F6E6-73E7-4624-8D2A-21464600146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8F272C72-B4EC-4AB3-A56C-8771BCBF9EB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92E30F37-FF54-4805-A7EB-C23D44B7F51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34" name="直線コネクタ 433">
          <a:extLst>
            <a:ext uri="{FF2B5EF4-FFF2-40B4-BE49-F238E27FC236}">
              <a16:creationId xmlns:a16="http://schemas.microsoft.com/office/drawing/2014/main" id="{ACCFCE7B-8314-434D-9E21-525D65084E44}"/>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35" name="【市民会館】&#10;一人当たり面積最小値テキスト">
          <a:extLst>
            <a:ext uri="{FF2B5EF4-FFF2-40B4-BE49-F238E27FC236}">
              <a16:creationId xmlns:a16="http://schemas.microsoft.com/office/drawing/2014/main" id="{D6EAF364-4494-405C-A78B-F5A86F02795F}"/>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36" name="直線コネクタ 435">
          <a:extLst>
            <a:ext uri="{FF2B5EF4-FFF2-40B4-BE49-F238E27FC236}">
              <a16:creationId xmlns:a16="http://schemas.microsoft.com/office/drawing/2014/main" id="{ED1A7024-2388-4FBD-94D4-847603DFE773}"/>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37" name="【市民会館】&#10;一人当たり面積最大値テキスト">
          <a:extLst>
            <a:ext uri="{FF2B5EF4-FFF2-40B4-BE49-F238E27FC236}">
              <a16:creationId xmlns:a16="http://schemas.microsoft.com/office/drawing/2014/main" id="{0E8D0ADB-B822-4139-93D3-249595FEFFAC}"/>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38" name="直線コネクタ 437">
          <a:extLst>
            <a:ext uri="{FF2B5EF4-FFF2-40B4-BE49-F238E27FC236}">
              <a16:creationId xmlns:a16="http://schemas.microsoft.com/office/drawing/2014/main" id="{D0D523AC-9794-4F83-82D5-25D6CF28F001}"/>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39" name="【市民会館】&#10;一人当たり面積平均値テキスト">
          <a:extLst>
            <a:ext uri="{FF2B5EF4-FFF2-40B4-BE49-F238E27FC236}">
              <a16:creationId xmlns:a16="http://schemas.microsoft.com/office/drawing/2014/main" id="{D8866691-5C6A-42E5-A4D5-682FB5C926A3}"/>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40" name="フローチャート: 判断 439">
          <a:extLst>
            <a:ext uri="{FF2B5EF4-FFF2-40B4-BE49-F238E27FC236}">
              <a16:creationId xmlns:a16="http://schemas.microsoft.com/office/drawing/2014/main" id="{78DD1DC0-C5F4-4659-B720-918AEEDDD4D5}"/>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41" name="フローチャート: 判断 440">
          <a:extLst>
            <a:ext uri="{FF2B5EF4-FFF2-40B4-BE49-F238E27FC236}">
              <a16:creationId xmlns:a16="http://schemas.microsoft.com/office/drawing/2014/main" id="{4E755D72-35D5-4C59-88B2-2F16069101BE}"/>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42" name="フローチャート: 判断 441">
          <a:extLst>
            <a:ext uri="{FF2B5EF4-FFF2-40B4-BE49-F238E27FC236}">
              <a16:creationId xmlns:a16="http://schemas.microsoft.com/office/drawing/2014/main" id="{7D38AB97-0A5F-4857-A5CD-786BC62EA6E2}"/>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43" name="フローチャート: 判断 442">
          <a:extLst>
            <a:ext uri="{FF2B5EF4-FFF2-40B4-BE49-F238E27FC236}">
              <a16:creationId xmlns:a16="http://schemas.microsoft.com/office/drawing/2014/main" id="{5FC490BF-87DA-4ACF-A1B5-B1D58C35FEC8}"/>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44" name="フローチャート: 判断 443">
          <a:extLst>
            <a:ext uri="{FF2B5EF4-FFF2-40B4-BE49-F238E27FC236}">
              <a16:creationId xmlns:a16="http://schemas.microsoft.com/office/drawing/2014/main" id="{7412ECFE-CA6C-43F9-8BBB-13083DFF757E}"/>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CAD9C0B0-3A5B-42FE-983B-C682E11F887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60A4C582-04F9-4E94-9BCE-AC014B91B67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5810C7D2-627B-4CB9-9E35-0DA855AA4C2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562FF264-A523-43A6-8543-436AD129B17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76F376B2-F961-4FB9-AEDC-F0DA8DCF809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80645</xdr:rowOff>
    </xdr:from>
    <xdr:to>
      <xdr:col>55</xdr:col>
      <xdr:colOff>50800</xdr:colOff>
      <xdr:row>107</xdr:row>
      <xdr:rowOff>10795</xdr:rowOff>
    </xdr:to>
    <xdr:sp macro="" textlink="">
      <xdr:nvSpPr>
        <xdr:cNvPr id="450" name="楕円 449">
          <a:extLst>
            <a:ext uri="{FF2B5EF4-FFF2-40B4-BE49-F238E27FC236}">
              <a16:creationId xmlns:a16="http://schemas.microsoft.com/office/drawing/2014/main" id="{45F77E28-C563-451E-8A10-5B2A72AE89F1}"/>
            </a:ext>
          </a:extLst>
        </xdr:cNvPr>
        <xdr:cNvSpPr/>
      </xdr:nvSpPr>
      <xdr:spPr>
        <a:xfrm>
          <a:off x="104267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59072</xdr:rowOff>
    </xdr:from>
    <xdr:ext cx="469744" cy="259045"/>
    <xdr:sp macro="" textlink="">
      <xdr:nvSpPr>
        <xdr:cNvPr id="451" name="【市民会館】&#10;一人当たり面積該当値テキスト">
          <a:extLst>
            <a:ext uri="{FF2B5EF4-FFF2-40B4-BE49-F238E27FC236}">
              <a16:creationId xmlns:a16="http://schemas.microsoft.com/office/drawing/2014/main" id="{917F1410-5D07-4446-8D01-176A06DC2259}"/>
            </a:ext>
          </a:extLst>
        </xdr:cNvPr>
        <xdr:cNvSpPr txBox="1"/>
      </xdr:nvSpPr>
      <xdr:spPr>
        <a:xfrm>
          <a:off x="10515600" y="1823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101600</xdr:rowOff>
    </xdr:from>
    <xdr:to>
      <xdr:col>50</xdr:col>
      <xdr:colOff>165100</xdr:colOff>
      <xdr:row>107</xdr:row>
      <xdr:rowOff>31750</xdr:rowOff>
    </xdr:to>
    <xdr:sp macro="" textlink="">
      <xdr:nvSpPr>
        <xdr:cNvPr id="452" name="楕円 451">
          <a:extLst>
            <a:ext uri="{FF2B5EF4-FFF2-40B4-BE49-F238E27FC236}">
              <a16:creationId xmlns:a16="http://schemas.microsoft.com/office/drawing/2014/main" id="{81359C03-E86F-4C0D-9016-E3D61440F1CC}"/>
            </a:ext>
          </a:extLst>
        </xdr:cNvPr>
        <xdr:cNvSpPr/>
      </xdr:nvSpPr>
      <xdr:spPr>
        <a:xfrm>
          <a:off x="9588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131445</xdr:rowOff>
    </xdr:from>
    <xdr:to>
      <xdr:col>55</xdr:col>
      <xdr:colOff>0</xdr:colOff>
      <xdr:row>106</xdr:row>
      <xdr:rowOff>152400</xdr:rowOff>
    </xdr:to>
    <xdr:cxnSp macro="">
      <xdr:nvCxnSpPr>
        <xdr:cNvPr id="453" name="直線コネクタ 452">
          <a:extLst>
            <a:ext uri="{FF2B5EF4-FFF2-40B4-BE49-F238E27FC236}">
              <a16:creationId xmlns:a16="http://schemas.microsoft.com/office/drawing/2014/main" id="{6F875D93-02A5-4705-993C-968AC9C7213B}"/>
            </a:ext>
          </a:extLst>
        </xdr:cNvPr>
        <xdr:cNvCxnSpPr/>
      </xdr:nvCxnSpPr>
      <xdr:spPr>
        <a:xfrm flipV="1">
          <a:off x="9639300" y="183051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454" name="楕円 453">
          <a:extLst>
            <a:ext uri="{FF2B5EF4-FFF2-40B4-BE49-F238E27FC236}">
              <a16:creationId xmlns:a16="http://schemas.microsoft.com/office/drawing/2014/main" id="{ED03AB8F-EDC9-4B27-B13F-7CE228E5FC79}"/>
            </a:ext>
          </a:extLst>
        </xdr:cNvPr>
        <xdr:cNvSpPr/>
      </xdr:nvSpPr>
      <xdr:spPr>
        <a:xfrm>
          <a:off x="8699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152400</xdr:rowOff>
    </xdr:from>
    <xdr:to>
      <xdr:col>50</xdr:col>
      <xdr:colOff>114300</xdr:colOff>
      <xdr:row>106</xdr:row>
      <xdr:rowOff>156211</xdr:rowOff>
    </xdr:to>
    <xdr:cxnSp macro="">
      <xdr:nvCxnSpPr>
        <xdr:cNvPr id="455" name="直線コネクタ 454">
          <a:extLst>
            <a:ext uri="{FF2B5EF4-FFF2-40B4-BE49-F238E27FC236}">
              <a16:creationId xmlns:a16="http://schemas.microsoft.com/office/drawing/2014/main" id="{07039069-15DF-4FBC-BEBD-7F7E45B63F44}"/>
            </a:ext>
          </a:extLst>
        </xdr:cNvPr>
        <xdr:cNvCxnSpPr/>
      </xdr:nvCxnSpPr>
      <xdr:spPr>
        <a:xfrm flipV="1">
          <a:off x="8750300" y="18326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105411</xdr:rowOff>
    </xdr:from>
    <xdr:to>
      <xdr:col>41</xdr:col>
      <xdr:colOff>101600</xdr:colOff>
      <xdr:row>107</xdr:row>
      <xdr:rowOff>35561</xdr:rowOff>
    </xdr:to>
    <xdr:sp macro="" textlink="">
      <xdr:nvSpPr>
        <xdr:cNvPr id="456" name="楕円 455">
          <a:extLst>
            <a:ext uri="{FF2B5EF4-FFF2-40B4-BE49-F238E27FC236}">
              <a16:creationId xmlns:a16="http://schemas.microsoft.com/office/drawing/2014/main" id="{873F9505-E5C8-4AE7-B484-FE3CE1823ACD}"/>
            </a:ext>
          </a:extLst>
        </xdr:cNvPr>
        <xdr:cNvSpPr/>
      </xdr:nvSpPr>
      <xdr:spPr>
        <a:xfrm>
          <a:off x="7810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156211</xdr:rowOff>
    </xdr:from>
    <xdr:to>
      <xdr:col>45</xdr:col>
      <xdr:colOff>177800</xdr:colOff>
      <xdr:row>106</xdr:row>
      <xdr:rowOff>156211</xdr:rowOff>
    </xdr:to>
    <xdr:cxnSp macro="">
      <xdr:nvCxnSpPr>
        <xdr:cNvPr id="457" name="直線コネクタ 456">
          <a:extLst>
            <a:ext uri="{FF2B5EF4-FFF2-40B4-BE49-F238E27FC236}">
              <a16:creationId xmlns:a16="http://schemas.microsoft.com/office/drawing/2014/main" id="{D2AA40B3-D320-4D8E-A2EB-54CC1B4F1BD4}"/>
            </a:ext>
          </a:extLst>
        </xdr:cNvPr>
        <xdr:cNvCxnSpPr/>
      </xdr:nvCxnSpPr>
      <xdr:spPr>
        <a:xfrm>
          <a:off x="7861300" y="1832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109220</xdr:rowOff>
    </xdr:from>
    <xdr:to>
      <xdr:col>36</xdr:col>
      <xdr:colOff>165100</xdr:colOff>
      <xdr:row>107</xdr:row>
      <xdr:rowOff>39370</xdr:rowOff>
    </xdr:to>
    <xdr:sp macro="" textlink="">
      <xdr:nvSpPr>
        <xdr:cNvPr id="458" name="楕円 457">
          <a:extLst>
            <a:ext uri="{FF2B5EF4-FFF2-40B4-BE49-F238E27FC236}">
              <a16:creationId xmlns:a16="http://schemas.microsoft.com/office/drawing/2014/main" id="{1BA4A654-7C95-4176-9A19-73E49E7636A4}"/>
            </a:ext>
          </a:extLst>
        </xdr:cNvPr>
        <xdr:cNvSpPr/>
      </xdr:nvSpPr>
      <xdr:spPr>
        <a:xfrm>
          <a:off x="6921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156211</xdr:rowOff>
    </xdr:from>
    <xdr:to>
      <xdr:col>41</xdr:col>
      <xdr:colOff>50800</xdr:colOff>
      <xdr:row>106</xdr:row>
      <xdr:rowOff>160020</xdr:rowOff>
    </xdr:to>
    <xdr:cxnSp macro="">
      <xdr:nvCxnSpPr>
        <xdr:cNvPr id="459" name="直線コネクタ 458">
          <a:extLst>
            <a:ext uri="{FF2B5EF4-FFF2-40B4-BE49-F238E27FC236}">
              <a16:creationId xmlns:a16="http://schemas.microsoft.com/office/drawing/2014/main" id="{818E1CDB-3E74-451B-B99B-86F38113C5A6}"/>
            </a:ext>
          </a:extLst>
        </xdr:cNvPr>
        <xdr:cNvCxnSpPr/>
      </xdr:nvCxnSpPr>
      <xdr:spPr>
        <a:xfrm flipV="1">
          <a:off x="6972300" y="18329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60" name="n_1aveValue【市民会館】&#10;一人当たり面積">
          <a:extLst>
            <a:ext uri="{FF2B5EF4-FFF2-40B4-BE49-F238E27FC236}">
              <a16:creationId xmlns:a16="http://schemas.microsoft.com/office/drawing/2014/main" id="{78570E41-28F3-428E-9FB8-5BCFD59FF39C}"/>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61" name="n_2aveValue【市民会館】&#10;一人当たり面積">
          <a:extLst>
            <a:ext uri="{FF2B5EF4-FFF2-40B4-BE49-F238E27FC236}">
              <a16:creationId xmlns:a16="http://schemas.microsoft.com/office/drawing/2014/main" id="{9640D092-039F-4605-89BB-5E2304DD902E}"/>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62" name="n_3aveValue【市民会館】&#10;一人当たり面積">
          <a:extLst>
            <a:ext uri="{FF2B5EF4-FFF2-40B4-BE49-F238E27FC236}">
              <a16:creationId xmlns:a16="http://schemas.microsoft.com/office/drawing/2014/main" id="{D0CF53CE-FEF3-4F9B-8A0C-9B02DB7B61AD}"/>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63" name="n_4aveValue【市民会館】&#10;一人当たり面積">
          <a:extLst>
            <a:ext uri="{FF2B5EF4-FFF2-40B4-BE49-F238E27FC236}">
              <a16:creationId xmlns:a16="http://schemas.microsoft.com/office/drawing/2014/main" id="{393A1248-40B5-4B07-B3E6-8A17D536A27A}"/>
            </a:ext>
          </a:extLst>
        </xdr:cNvPr>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22877</xdr:rowOff>
    </xdr:from>
    <xdr:ext cx="469744" cy="259045"/>
    <xdr:sp macro="" textlink="">
      <xdr:nvSpPr>
        <xdr:cNvPr id="464" name="n_1mainValue【市民会館】&#10;一人当たり面積">
          <a:extLst>
            <a:ext uri="{FF2B5EF4-FFF2-40B4-BE49-F238E27FC236}">
              <a16:creationId xmlns:a16="http://schemas.microsoft.com/office/drawing/2014/main" id="{0BDE6556-08E6-4ABC-9EB6-B41E19606A08}"/>
            </a:ext>
          </a:extLst>
        </xdr:cNvPr>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465" name="n_2mainValue【市民会館】&#10;一人当たり面積">
          <a:extLst>
            <a:ext uri="{FF2B5EF4-FFF2-40B4-BE49-F238E27FC236}">
              <a16:creationId xmlns:a16="http://schemas.microsoft.com/office/drawing/2014/main" id="{7E8F8077-9D1D-430C-A1BA-E9F679853F6A}"/>
            </a:ext>
          </a:extLst>
        </xdr:cNvPr>
        <xdr:cNvSpPr txBox="1"/>
      </xdr:nvSpPr>
      <xdr:spPr>
        <a:xfrm>
          <a:off x="8515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26688</xdr:rowOff>
    </xdr:from>
    <xdr:ext cx="469744" cy="259045"/>
    <xdr:sp macro="" textlink="">
      <xdr:nvSpPr>
        <xdr:cNvPr id="466" name="n_3mainValue【市民会館】&#10;一人当たり面積">
          <a:extLst>
            <a:ext uri="{FF2B5EF4-FFF2-40B4-BE49-F238E27FC236}">
              <a16:creationId xmlns:a16="http://schemas.microsoft.com/office/drawing/2014/main" id="{60C6B044-33B1-4C3B-BA77-C0616D97D268}"/>
            </a:ext>
          </a:extLst>
        </xdr:cNvPr>
        <xdr:cNvSpPr txBox="1"/>
      </xdr:nvSpPr>
      <xdr:spPr>
        <a:xfrm>
          <a:off x="7626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55897</xdr:rowOff>
    </xdr:from>
    <xdr:ext cx="469744" cy="259045"/>
    <xdr:sp macro="" textlink="">
      <xdr:nvSpPr>
        <xdr:cNvPr id="467" name="n_4mainValue【市民会館】&#10;一人当たり面積">
          <a:extLst>
            <a:ext uri="{FF2B5EF4-FFF2-40B4-BE49-F238E27FC236}">
              <a16:creationId xmlns:a16="http://schemas.microsoft.com/office/drawing/2014/main" id="{3EB9B103-2DEB-4186-B199-3AF0161FC0A1}"/>
            </a:ext>
          </a:extLst>
        </xdr:cNvPr>
        <xdr:cNvSpPr txBox="1"/>
      </xdr:nvSpPr>
      <xdr:spPr>
        <a:xfrm>
          <a:off x="6737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135E887E-D739-483D-84AD-39B69A01398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4CF82FA3-7082-4412-9179-5C1781B6684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26940D21-87D7-4647-AA04-04FB586F9E7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4A0D96AF-3C0E-421A-B7F2-A994870D080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25FCC897-E905-40BD-BFB4-FF8A7B1205E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E1D3DB95-75C0-4274-99EE-458AE6EFD23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E17D7314-444C-4766-86DB-C9F687BAFEB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A4A50123-ACC3-45CD-BF2C-F360C319F61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E62B974E-3CA1-4888-BDB4-DA1C64412D3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CE7E579F-9A42-4D4C-92AE-0D62897EDAF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3B1CF70C-D78C-4A41-A044-16470851E10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9" name="直線コネクタ 478">
          <a:extLst>
            <a:ext uri="{FF2B5EF4-FFF2-40B4-BE49-F238E27FC236}">
              <a16:creationId xmlns:a16="http://schemas.microsoft.com/office/drawing/2014/main" id="{350E3328-55C2-4B18-A4C6-391D9D551DF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0" name="テキスト ボックス 479">
          <a:extLst>
            <a:ext uri="{FF2B5EF4-FFF2-40B4-BE49-F238E27FC236}">
              <a16:creationId xmlns:a16="http://schemas.microsoft.com/office/drawing/2014/main" id="{F6532758-E420-404C-80C0-C3B3CF87322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1" name="直線コネクタ 480">
          <a:extLst>
            <a:ext uri="{FF2B5EF4-FFF2-40B4-BE49-F238E27FC236}">
              <a16:creationId xmlns:a16="http://schemas.microsoft.com/office/drawing/2014/main" id="{69404397-6328-45D5-8F79-8184AD7596C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2" name="テキスト ボックス 481">
          <a:extLst>
            <a:ext uri="{FF2B5EF4-FFF2-40B4-BE49-F238E27FC236}">
              <a16:creationId xmlns:a16="http://schemas.microsoft.com/office/drawing/2014/main" id="{06295355-A642-4D2C-85A7-A625E6DCB0A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3" name="直線コネクタ 482">
          <a:extLst>
            <a:ext uri="{FF2B5EF4-FFF2-40B4-BE49-F238E27FC236}">
              <a16:creationId xmlns:a16="http://schemas.microsoft.com/office/drawing/2014/main" id="{9AA40457-DF12-4BCB-AB9B-F07F4CB94F3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4" name="テキスト ボックス 483">
          <a:extLst>
            <a:ext uri="{FF2B5EF4-FFF2-40B4-BE49-F238E27FC236}">
              <a16:creationId xmlns:a16="http://schemas.microsoft.com/office/drawing/2014/main" id="{E33AD324-80BD-4F68-9247-03660FC5490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5" name="直線コネクタ 484">
          <a:extLst>
            <a:ext uri="{FF2B5EF4-FFF2-40B4-BE49-F238E27FC236}">
              <a16:creationId xmlns:a16="http://schemas.microsoft.com/office/drawing/2014/main" id="{B7EA00D9-5203-4058-B5E4-C12766D7B33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6" name="テキスト ボックス 485">
          <a:extLst>
            <a:ext uri="{FF2B5EF4-FFF2-40B4-BE49-F238E27FC236}">
              <a16:creationId xmlns:a16="http://schemas.microsoft.com/office/drawing/2014/main" id="{3B02BAFA-F4A2-4FE1-84FD-ECA70E0B83D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7" name="直線コネクタ 486">
          <a:extLst>
            <a:ext uri="{FF2B5EF4-FFF2-40B4-BE49-F238E27FC236}">
              <a16:creationId xmlns:a16="http://schemas.microsoft.com/office/drawing/2014/main" id="{8D6FE50D-0DAE-4D8C-AB9C-02F28495C2D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8" name="テキスト ボックス 487">
          <a:extLst>
            <a:ext uri="{FF2B5EF4-FFF2-40B4-BE49-F238E27FC236}">
              <a16:creationId xmlns:a16="http://schemas.microsoft.com/office/drawing/2014/main" id="{87B43DA6-969F-46EE-A683-5ACBCF2E93F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9" name="直線コネクタ 488">
          <a:extLst>
            <a:ext uri="{FF2B5EF4-FFF2-40B4-BE49-F238E27FC236}">
              <a16:creationId xmlns:a16="http://schemas.microsoft.com/office/drawing/2014/main" id="{8D1C177B-794D-4FC1-854A-63582999173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0" name="テキスト ボックス 489">
          <a:extLst>
            <a:ext uri="{FF2B5EF4-FFF2-40B4-BE49-F238E27FC236}">
              <a16:creationId xmlns:a16="http://schemas.microsoft.com/office/drawing/2014/main" id="{58603D54-AA6F-4A0F-B345-8383B2AED91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a:extLst>
            <a:ext uri="{FF2B5EF4-FFF2-40B4-BE49-F238E27FC236}">
              <a16:creationId xmlns:a16="http://schemas.microsoft.com/office/drawing/2014/main" id="{0C6FA30C-7CE1-49E2-B9D4-07AC22E6FD9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ECD7E6CC-93A0-40C9-9774-914C7148EF5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93" name="直線コネクタ 492">
          <a:extLst>
            <a:ext uri="{FF2B5EF4-FFF2-40B4-BE49-F238E27FC236}">
              <a16:creationId xmlns:a16="http://schemas.microsoft.com/office/drawing/2014/main" id="{406EA512-09F2-41FE-8D63-ADEDBF3687B9}"/>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id="{4908BAF6-A2A0-4194-BC71-3123CFA434FC}"/>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95" name="直線コネクタ 494">
          <a:extLst>
            <a:ext uri="{FF2B5EF4-FFF2-40B4-BE49-F238E27FC236}">
              <a16:creationId xmlns:a16="http://schemas.microsoft.com/office/drawing/2014/main" id="{E3D9B428-E8C2-4E45-9155-4E1F7AA1AB0B}"/>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91BDED00-BAEC-4CBE-B78F-CE8FE932403B}"/>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97" name="直線コネクタ 496">
          <a:extLst>
            <a:ext uri="{FF2B5EF4-FFF2-40B4-BE49-F238E27FC236}">
              <a16:creationId xmlns:a16="http://schemas.microsoft.com/office/drawing/2014/main" id="{C7D3730A-D5E5-4ACF-B342-2C60DBE3A9D8}"/>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4C8BC3E7-4724-43C4-AF92-EB58931C3445}"/>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9" name="フローチャート: 判断 498">
          <a:extLst>
            <a:ext uri="{FF2B5EF4-FFF2-40B4-BE49-F238E27FC236}">
              <a16:creationId xmlns:a16="http://schemas.microsoft.com/office/drawing/2014/main" id="{62BE461A-3332-4A71-BE03-657D260C5CD8}"/>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00" name="フローチャート: 判断 499">
          <a:extLst>
            <a:ext uri="{FF2B5EF4-FFF2-40B4-BE49-F238E27FC236}">
              <a16:creationId xmlns:a16="http://schemas.microsoft.com/office/drawing/2014/main" id="{BA43D58C-2609-44AC-891F-06D6BD7BD832}"/>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01" name="フローチャート: 判断 500">
          <a:extLst>
            <a:ext uri="{FF2B5EF4-FFF2-40B4-BE49-F238E27FC236}">
              <a16:creationId xmlns:a16="http://schemas.microsoft.com/office/drawing/2014/main" id="{3D8AC780-CBCE-46F7-B71E-6ECA58AE663F}"/>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02" name="フローチャート: 判断 501">
          <a:extLst>
            <a:ext uri="{FF2B5EF4-FFF2-40B4-BE49-F238E27FC236}">
              <a16:creationId xmlns:a16="http://schemas.microsoft.com/office/drawing/2014/main" id="{2CEF5039-34B0-4CE0-B11F-757C57BD454D}"/>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03" name="フローチャート: 判断 502">
          <a:extLst>
            <a:ext uri="{FF2B5EF4-FFF2-40B4-BE49-F238E27FC236}">
              <a16:creationId xmlns:a16="http://schemas.microsoft.com/office/drawing/2014/main" id="{7B1A35C9-7345-4AA8-AF12-ED06F47312EA}"/>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F9E1D9A0-821B-41A9-BAC8-BD0229382D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AE69D4B-B9E6-47BD-A207-F16F9DA4E3B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46B316D-C828-470C-9D7F-61517D55B2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237DBE5E-AD1A-4064-AC12-1244890BA72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2EEB454D-0C72-4E91-A275-6268B5170ED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123372</xdr:rowOff>
    </xdr:from>
    <xdr:to>
      <xdr:col>85</xdr:col>
      <xdr:colOff>177800</xdr:colOff>
      <xdr:row>40</xdr:row>
      <xdr:rowOff>53522</xdr:rowOff>
    </xdr:to>
    <xdr:sp macro="" textlink="">
      <xdr:nvSpPr>
        <xdr:cNvPr id="509" name="楕円 508">
          <a:extLst>
            <a:ext uri="{FF2B5EF4-FFF2-40B4-BE49-F238E27FC236}">
              <a16:creationId xmlns:a16="http://schemas.microsoft.com/office/drawing/2014/main" id="{B4D2FB3E-B106-4B4A-BB2E-866A53FCC79F}"/>
            </a:ext>
          </a:extLst>
        </xdr:cNvPr>
        <xdr:cNvSpPr/>
      </xdr:nvSpPr>
      <xdr:spPr>
        <a:xfrm>
          <a:off x="162687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101799</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F3F27161-A8B3-4B4F-8179-C316458ADBCD}"/>
            </a:ext>
          </a:extLst>
        </xdr:cNvPr>
        <xdr:cNvSpPr txBox="1"/>
      </xdr:nvSpPr>
      <xdr:spPr>
        <a:xfrm>
          <a:off x="16357600"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79284</xdr:rowOff>
    </xdr:from>
    <xdr:to>
      <xdr:col>81</xdr:col>
      <xdr:colOff>101600</xdr:colOff>
      <xdr:row>40</xdr:row>
      <xdr:rowOff>9434</xdr:rowOff>
    </xdr:to>
    <xdr:sp macro="" textlink="">
      <xdr:nvSpPr>
        <xdr:cNvPr id="511" name="楕円 510">
          <a:extLst>
            <a:ext uri="{FF2B5EF4-FFF2-40B4-BE49-F238E27FC236}">
              <a16:creationId xmlns:a16="http://schemas.microsoft.com/office/drawing/2014/main" id="{3CD54DEF-AA8F-4FAE-BE1B-10523BFDA799}"/>
            </a:ext>
          </a:extLst>
        </xdr:cNvPr>
        <xdr:cNvSpPr/>
      </xdr:nvSpPr>
      <xdr:spPr>
        <a:xfrm>
          <a:off x="15430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130084</xdr:rowOff>
    </xdr:from>
    <xdr:to>
      <xdr:col>85</xdr:col>
      <xdr:colOff>127000</xdr:colOff>
      <xdr:row>40</xdr:row>
      <xdr:rowOff>2722</xdr:rowOff>
    </xdr:to>
    <xdr:cxnSp macro="">
      <xdr:nvCxnSpPr>
        <xdr:cNvPr id="512" name="直線コネクタ 511">
          <a:extLst>
            <a:ext uri="{FF2B5EF4-FFF2-40B4-BE49-F238E27FC236}">
              <a16:creationId xmlns:a16="http://schemas.microsoft.com/office/drawing/2014/main" id="{1C520ED1-5CB3-4523-8C74-9AB9458BBA56}"/>
            </a:ext>
          </a:extLst>
        </xdr:cNvPr>
        <xdr:cNvCxnSpPr/>
      </xdr:nvCxnSpPr>
      <xdr:spPr>
        <a:xfrm>
          <a:off x="15481300" y="681663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13" name="楕円 512">
          <a:extLst>
            <a:ext uri="{FF2B5EF4-FFF2-40B4-BE49-F238E27FC236}">
              <a16:creationId xmlns:a16="http://schemas.microsoft.com/office/drawing/2014/main" id="{20DB1084-FFEB-432E-BA9B-8D667AEC186E}"/>
            </a:ext>
          </a:extLst>
        </xdr:cNvPr>
        <xdr:cNvSpPr/>
      </xdr:nvSpPr>
      <xdr:spPr>
        <a:xfrm>
          <a:off x="1454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130084</xdr:rowOff>
    </xdr:to>
    <xdr:cxnSp macro="">
      <xdr:nvCxnSpPr>
        <xdr:cNvPr id="514" name="直線コネクタ 513">
          <a:extLst>
            <a:ext uri="{FF2B5EF4-FFF2-40B4-BE49-F238E27FC236}">
              <a16:creationId xmlns:a16="http://schemas.microsoft.com/office/drawing/2014/main" id="{C283F657-7604-4602-852D-7156DDE91B55}"/>
            </a:ext>
          </a:extLst>
        </xdr:cNvPr>
        <xdr:cNvCxnSpPr/>
      </xdr:nvCxnSpPr>
      <xdr:spPr>
        <a:xfrm>
          <a:off x="14592300" y="67513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142966</xdr:rowOff>
    </xdr:from>
    <xdr:to>
      <xdr:col>72</xdr:col>
      <xdr:colOff>38100</xdr:colOff>
      <xdr:row>39</xdr:row>
      <xdr:rowOff>73116</xdr:rowOff>
    </xdr:to>
    <xdr:sp macro="" textlink="">
      <xdr:nvSpPr>
        <xdr:cNvPr id="515" name="楕円 514">
          <a:extLst>
            <a:ext uri="{FF2B5EF4-FFF2-40B4-BE49-F238E27FC236}">
              <a16:creationId xmlns:a16="http://schemas.microsoft.com/office/drawing/2014/main" id="{8F22F546-BF26-4481-927C-E8FE795AB587}"/>
            </a:ext>
          </a:extLst>
        </xdr:cNvPr>
        <xdr:cNvSpPr/>
      </xdr:nvSpPr>
      <xdr:spPr>
        <a:xfrm>
          <a:off x="13652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22316</xdr:rowOff>
    </xdr:from>
    <xdr:to>
      <xdr:col>76</xdr:col>
      <xdr:colOff>114300</xdr:colOff>
      <xdr:row>39</xdr:row>
      <xdr:rowOff>64770</xdr:rowOff>
    </xdr:to>
    <xdr:cxnSp macro="">
      <xdr:nvCxnSpPr>
        <xdr:cNvPr id="516" name="直線コネクタ 515">
          <a:extLst>
            <a:ext uri="{FF2B5EF4-FFF2-40B4-BE49-F238E27FC236}">
              <a16:creationId xmlns:a16="http://schemas.microsoft.com/office/drawing/2014/main" id="{9AAB56FA-1B4F-44A3-A0AA-96DD70A15351}"/>
            </a:ext>
          </a:extLst>
        </xdr:cNvPr>
        <xdr:cNvCxnSpPr/>
      </xdr:nvCxnSpPr>
      <xdr:spPr>
        <a:xfrm>
          <a:off x="13703300" y="67088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118473</xdr:rowOff>
    </xdr:from>
    <xdr:to>
      <xdr:col>67</xdr:col>
      <xdr:colOff>101600</xdr:colOff>
      <xdr:row>39</xdr:row>
      <xdr:rowOff>48623</xdr:rowOff>
    </xdr:to>
    <xdr:sp macro="" textlink="">
      <xdr:nvSpPr>
        <xdr:cNvPr id="517" name="楕円 516">
          <a:extLst>
            <a:ext uri="{FF2B5EF4-FFF2-40B4-BE49-F238E27FC236}">
              <a16:creationId xmlns:a16="http://schemas.microsoft.com/office/drawing/2014/main" id="{14260779-5B51-440E-B35E-019BCBA2D957}"/>
            </a:ext>
          </a:extLst>
        </xdr:cNvPr>
        <xdr:cNvSpPr/>
      </xdr:nvSpPr>
      <xdr:spPr>
        <a:xfrm>
          <a:off x="12763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169273</xdr:rowOff>
    </xdr:from>
    <xdr:to>
      <xdr:col>71</xdr:col>
      <xdr:colOff>177800</xdr:colOff>
      <xdr:row>39</xdr:row>
      <xdr:rowOff>22316</xdr:rowOff>
    </xdr:to>
    <xdr:cxnSp macro="">
      <xdr:nvCxnSpPr>
        <xdr:cNvPr id="518" name="直線コネクタ 517">
          <a:extLst>
            <a:ext uri="{FF2B5EF4-FFF2-40B4-BE49-F238E27FC236}">
              <a16:creationId xmlns:a16="http://schemas.microsoft.com/office/drawing/2014/main" id="{D24B0359-684F-4246-97AE-D36359947A8B}"/>
            </a:ext>
          </a:extLst>
        </xdr:cNvPr>
        <xdr:cNvCxnSpPr/>
      </xdr:nvCxnSpPr>
      <xdr:spPr>
        <a:xfrm>
          <a:off x="12814300" y="66843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19" name="n_1aveValue【一般廃棄物処理施設】&#10;有形固定資産減価償却率">
          <a:extLst>
            <a:ext uri="{FF2B5EF4-FFF2-40B4-BE49-F238E27FC236}">
              <a16:creationId xmlns:a16="http://schemas.microsoft.com/office/drawing/2014/main" id="{F1CFFC32-ED9D-4205-9F0D-1964CC35F866}"/>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20" name="n_2aveValue【一般廃棄物処理施設】&#10;有形固定資産減価償却率">
          <a:extLst>
            <a:ext uri="{FF2B5EF4-FFF2-40B4-BE49-F238E27FC236}">
              <a16:creationId xmlns:a16="http://schemas.microsoft.com/office/drawing/2014/main" id="{21216AD4-0E86-4201-AE45-FEE07363883E}"/>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21" name="n_3aveValue【一般廃棄物処理施設】&#10;有形固定資産減価償却率">
          <a:extLst>
            <a:ext uri="{FF2B5EF4-FFF2-40B4-BE49-F238E27FC236}">
              <a16:creationId xmlns:a16="http://schemas.microsoft.com/office/drawing/2014/main" id="{A8602D3E-CD74-4E57-B235-91A03D1038BE}"/>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22" name="n_4aveValue【一般廃棄物処理施設】&#10;有形固定資産減価償却率">
          <a:extLst>
            <a:ext uri="{FF2B5EF4-FFF2-40B4-BE49-F238E27FC236}">
              <a16:creationId xmlns:a16="http://schemas.microsoft.com/office/drawing/2014/main" id="{AD127AE6-88E3-495F-9023-335B582F0C49}"/>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561</xdr:rowOff>
    </xdr:from>
    <xdr:ext cx="405111" cy="259045"/>
    <xdr:sp macro="" textlink="">
      <xdr:nvSpPr>
        <xdr:cNvPr id="523" name="n_1mainValue【一般廃棄物処理施設】&#10;有形固定資産減価償却率">
          <a:extLst>
            <a:ext uri="{FF2B5EF4-FFF2-40B4-BE49-F238E27FC236}">
              <a16:creationId xmlns:a16="http://schemas.microsoft.com/office/drawing/2014/main" id="{AA4CF636-9D87-4D67-81F1-7F78F8FE7204}"/>
            </a:ext>
          </a:extLst>
        </xdr:cNvPr>
        <xdr:cNvSpPr txBox="1"/>
      </xdr:nvSpPr>
      <xdr:spPr>
        <a:xfrm>
          <a:off x="15266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24" name="n_2mainValue【一般廃棄物処理施設】&#10;有形固定資産減価償却率">
          <a:extLst>
            <a:ext uri="{FF2B5EF4-FFF2-40B4-BE49-F238E27FC236}">
              <a16:creationId xmlns:a16="http://schemas.microsoft.com/office/drawing/2014/main" id="{69705486-FCAB-4946-B007-6CCD74F2F6D0}"/>
            </a:ext>
          </a:extLst>
        </xdr:cNvPr>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64243</xdr:rowOff>
    </xdr:from>
    <xdr:ext cx="405111" cy="259045"/>
    <xdr:sp macro="" textlink="">
      <xdr:nvSpPr>
        <xdr:cNvPr id="525" name="n_3mainValue【一般廃棄物処理施設】&#10;有形固定資産減価償却率">
          <a:extLst>
            <a:ext uri="{FF2B5EF4-FFF2-40B4-BE49-F238E27FC236}">
              <a16:creationId xmlns:a16="http://schemas.microsoft.com/office/drawing/2014/main" id="{2B90911C-6229-4564-BB67-478615B2B741}"/>
            </a:ext>
          </a:extLst>
        </xdr:cNvPr>
        <xdr:cNvSpPr txBox="1"/>
      </xdr:nvSpPr>
      <xdr:spPr>
        <a:xfrm>
          <a:off x="13500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39750</xdr:rowOff>
    </xdr:from>
    <xdr:ext cx="405111" cy="259045"/>
    <xdr:sp macro="" textlink="">
      <xdr:nvSpPr>
        <xdr:cNvPr id="526" name="n_4mainValue【一般廃棄物処理施設】&#10;有形固定資産減価償却率">
          <a:extLst>
            <a:ext uri="{FF2B5EF4-FFF2-40B4-BE49-F238E27FC236}">
              <a16:creationId xmlns:a16="http://schemas.microsoft.com/office/drawing/2014/main" id="{EE9FC84E-11F4-4884-9CD2-794B782A2C40}"/>
            </a:ext>
          </a:extLst>
        </xdr:cNvPr>
        <xdr:cNvSpPr txBox="1"/>
      </xdr:nvSpPr>
      <xdr:spPr>
        <a:xfrm>
          <a:off x="12611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2B42F637-7C74-460E-B22D-BF4AB31C4C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id="{20503C71-717E-4BFD-80B3-26DDB261EB8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id="{B97A232F-CF43-4E7D-BD75-E552E3C198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id="{9F2080DD-36AB-46B8-B047-C350006064A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id="{DF993C09-2C43-4DD3-94A7-EE4A9597A44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id="{00D2CCDE-7CB3-409D-ABA2-FDB89E4842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id="{5FAA1C01-6D96-45C2-AC1A-BB2D0095FDF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2A3F0DD8-17BA-4580-9A89-CA16B958F35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56F38A90-BDDF-489C-BC6C-0EE6C23DE5E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77C2ADAC-C7EA-44E6-950C-03444FB7A1F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7" name="直線コネクタ 536">
          <a:extLst>
            <a:ext uri="{FF2B5EF4-FFF2-40B4-BE49-F238E27FC236}">
              <a16:creationId xmlns:a16="http://schemas.microsoft.com/office/drawing/2014/main" id="{866660C7-2714-4668-B1C6-9DD14D64857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8" name="テキスト ボックス 537">
          <a:extLst>
            <a:ext uri="{FF2B5EF4-FFF2-40B4-BE49-F238E27FC236}">
              <a16:creationId xmlns:a16="http://schemas.microsoft.com/office/drawing/2014/main" id="{DF399454-FB69-44D3-8FDE-C4AC4B8CB40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9" name="直線コネクタ 538">
          <a:extLst>
            <a:ext uri="{FF2B5EF4-FFF2-40B4-BE49-F238E27FC236}">
              <a16:creationId xmlns:a16="http://schemas.microsoft.com/office/drawing/2014/main" id="{046142C0-839D-4F74-9CC4-268C2A31D22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0" name="テキスト ボックス 539">
          <a:extLst>
            <a:ext uri="{FF2B5EF4-FFF2-40B4-BE49-F238E27FC236}">
              <a16:creationId xmlns:a16="http://schemas.microsoft.com/office/drawing/2014/main" id="{2C4BAA3D-85EA-45B4-B44D-0593E190CB3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1" name="直線コネクタ 540">
          <a:extLst>
            <a:ext uri="{FF2B5EF4-FFF2-40B4-BE49-F238E27FC236}">
              <a16:creationId xmlns:a16="http://schemas.microsoft.com/office/drawing/2014/main" id="{215F4C7C-40A0-4F8B-A1C5-1CC6B4C7C5E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2" name="テキスト ボックス 541">
          <a:extLst>
            <a:ext uri="{FF2B5EF4-FFF2-40B4-BE49-F238E27FC236}">
              <a16:creationId xmlns:a16="http://schemas.microsoft.com/office/drawing/2014/main" id="{0A75A5D4-C3DB-4828-800F-CA39564E57D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3" name="直線コネクタ 542">
          <a:extLst>
            <a:ext uri="{FF2B5EF4-FFF2-40B4-BE49-F238E27FC236}">
              <a16:creationId xmlns:a16="http://schemas.microsoft.com/office/drawing/2014/main" id="{853F5E93-5932-4DAB-A14A-E5A2BD4AA8C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4" name="テキスト ボックス 543">
          <a:extLst>
            <a:ext uri="{FF2B5EF4-FFF2-40B4-BE49-F238E27FC236}">
              <a16:creationId xmlns:a16="http://schemas.microsoft.com/office/drawing/2014/main" id="{D1089721-9A57-475F-A57E-FCBFC1B9302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5" name="直線コネクタ 544">
          <a:extLst>
            <a:ext uri="{FF2B5EF4-FFF2-40B4-BE49-F238E27FC236}">
              <a16:creationId xmlns:a16="http://schemas.microsoft.com/office/drawing/2014/main" id="{9A341765-A4A9-421D-8629-C482AE054CF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6" name="テキスト ボックス 545">
          <a:extLst>
            <a:ext uri="{FF2B5EF4-FFF2-40B4-BE49-F238E27FC236}">
              <a16:creationId xmlns:a16="http://schemas.microsoft.com/office/drawing/2014/main" id="{9CE8FF49-474F-48EF-AB86-D2A134428DC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DCDD4281-DC9A-4F03-8D04-DF7421F2415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a:extLst>
            <a:ext uri="{FF2B5EF4-FFF2-40B4-BE49-F238E27FC236}">
              <a16:creationId xmlns:a16="http://schemas.microsoft.com/office/drawing/2014/main" id="{98F35C9B-077E-4051-9D53-8FAA2C2F2C5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a:extLst>
            <a:ext uri="{FF2B5EF4-FFF2-40B4-BE49-F238E27FC236}">
              <a16:creationId xmlns:a16="http://schemas.microsoft.com/office/drawing/2014/main" id="{A78C51C1-B3D0-4983-AB25-952B804E787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50" name="直線コネクタ 549">
          <a:extLst>
            <a:ext uri="{FF2B5EF4-FFF2-40B4-BE49-F238E27FC236}">
              <a16:creationId xmlns:a16="http://schemas.microsoft.com/office/drawing/2014/main" id="{598D98F2-2A50-4B33-A9C0-E13999369A21}"/>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51" name="【一般廃棄物処理施設】&#10;一人当たり有形固定資産（償却資産）額最小値テキスト">
          <a:extLst>
            <a:ext uri="{FF2B5EF4-FFF2-40B4-BE49-F238E27FC236}">
              <a16:creationId xmlns:a16="http://schemas.microsoft.com/office/drawing/2014/main" id="{CA01F92D-1239-4C51-8D35-4E3DFADBB33A}"/>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52" name="直線コネクタ 551">
          <a:extLst>
            <a:ext uri="{FF2B5EF4-FFF2-40B4-BE49-F238E27FC236}">
              <a16:creationId xmlns:a16="http://schemas.microsoft.com/office/drawing/2014/main" id="{FB30E665-43EB-4CA5-82AF-D110D14BB33B}"/>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53" name="【一般廃棄物処理施設】&#10;一人当たり有形固定資産（償却資産）額最大値テキスト">
          <a:extLst>
            <a:ext uri="{FF2B5EF4-FFF2-40B4-BE49-F238E27FC236}">
              <a16:creationId xmlns:a16="http://schemas.microsoft.com/office/drawing/2014/main" id="{F720C8F0-200C-4195-86F0-ABEB40A8D4EC}"/>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54" name="直線コネクタ 553">
          <a:extLst>
            <a:ext uri="{FF2B5EF4-FFF2-40B4-BE49-F238E27FC236}">
              <a16:creationId xmlns:a16="http://schemas.microsoft.com/office/drawing/2014/main" id="{202E82C5-BA7E-4BE7-8700-087E858313AE}"/>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55" name="【一般廃棄物処理施設】&#10;一人当たり有形固定資産（償却資産）額平均値テキスト">
          <a:extLst>
            <a:ext uri="{FF2B5EF4-FFF2-40B4-BE49-F238E27FC236}">
              <a16:creationId xmlns:a16="http://schemas.microsoft.com/office/drawing/2014/main" id="{FDDFD5AD-4F6C-455B-9029-44DAD89AE698}"/>
            </a:ext>
          </a:extLst>
        </xdr:cNvPr>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56" name="フローチャート: 判断 555">
          <a:extLst>
            <a:ext uri="{FF2B5EF4-FFF2-40B4-BE49-F238E27FC236}">
              <a16:creationId xmlns:a16="http://schemas.microsoft.com/office/drawing/2014/main" id="{58EEF17F-E6DA-473D-80CA-45C95D7C9C5F}"/>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57" name="フローチャート: 判断 556">
          <a:extLst>
            <a:ext uri="{FF2B5EF4-FFF2-40B4-BE49-F238E27FC236}">
              <a16:creationId xmlns:a16="http://schemas.microsoft.com/office/drawing/2014/main" id="{72BD33DD-4A2E-4D11-BBBD-CA7314323E39}"/>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58" name="フローチャート: 判断 557">
          <a:extLst>
            <a:ext uri="{FF2B5EF4-FFF2-40B4-BE49-F238E27FC236}">
              <a16:creationId xmlns:a16="http://schemas.microsoft.com/office/drawing/2014/main" id="{01A761B2-A775-4C27-BE66-BB12F9D16EBF}"/>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59" name="フローチャート: 判断 558">
          <a:extLst>
            <a:ext uri="{FF2B5EF4-FFF2-40B4-BE49-F238E27FC236}">
              <a16:creationId xmlns:a16="http://schemas.microsoft.com/office/drawing/2014/main" id="{46C9C64F-70AE-4351-9F59-E24284B70C37}"/>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60" name="フローチャート: 判断 559">
          <a:extLst>
            <a:ext uri="{FF2B5EF4-FFF2-40B4-BE49-F238E27FC236}">
              <a16:creationId xmlns:a16="http://schemas.microsoft.com/office/drawing/2014/main" id="{BE103332-622E-4B66-A015-EE1BB1A5EE85}"/>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A391589C-C0CF-46DE-9586-44CE3A8B1E6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3DD3F3AB-1479-41A1-A447-470062441C0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B04B752C-0243-4848-B0DB-085DE8C189E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76FBD1FA-9F8A-46B5-92FC-F4AA07BF91A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66F6B7F4-42DB-4992-8882-29DD593D33A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157192</xdr:rowOff>
    </xdr:from>
    <xdr:to>
      <xdr:col>116</xdr:col>
      <xdr:colOff>114300</xdr:colOff>
      <xdr:row>39</xdr:row>
      <xdr:rowOff>87342</xdr:rowOff>
    </xdr:to>
    <xdr:sp macro="" textlink="">
      <xdr:nvSpPr>
        <xdr:cNvPr id="566" name="楕円 565">
          <a:extLst>
            <a:ext uri="{FF2B5EF4-FFF2-40B4-BE49-F238E27FC236}">
              <a16:creationId xmlns:a16="http://schemas.microsoft.com/office/drawing/2014/main" id="{3A25C05A-D672-4CD3-824C-62CC4E9D33C5}"/>
            </a:ext>
          </a:extLst>
        </xdr:cNvPr>
        <xdr:cNvSpPr/>
      </xdr:nvSpPr>
      <xdr:spPr>
        <a:xfrm>
          <a:off x="22110700" y="667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8619</xdr:rowOff>
    </xdr:from>
    <xdr:ext cx="599010" cy="259045"/>
    <xdr:sp macro="" textlink="">
      <xdr:nvSpPr>
        <xdr:cNvPr id="567" name="【一般廃棄物処理施設】&#10;一人当たり有形固定資産（償却資産）額該当値テキスト">
          <a:extLst>
            <a:ext uri="{FF2B5EF4-FFF2-40B4-BE49-F238E27FC236}">
              <a16:creationId xmlns:a16="http://schemas.microsoft.com/office/drawing/2014/main" id="{45DF2B3C-D28D-4AF9-82F6-D94007BC0FD0}"/>
            </a:ext>
          </a:extLst>
        </xdr:cNvPr>
        <xdr:cNvSpPr txBox="1"/>
      </xdr:nvSpPr>
      <xdr:spPr>
        <a:xfrm>
          <a:off x="22199600" y="652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3378</xdr:rowOff>
    </xdr:from>
    <xdr:to>
      <xdr:col>112</xdr:col>
      <xdr:colOff>38100</xdr:colOff>
      <xdr:row>39</xdr:row>
      <xdr:rowOff>104978</xdr:rowOff>
    </xdr:to>
    <xdr:sp macro="" textlink="">
      <xdr:nvSpPr>
        <xdr:cNvPr id="568" name="楕円 567">
          <a:extLst>
            <a:ext uri="{FF2B5EF4-FFF2-40B4-BE49-F238E27FC236}">
              <a16:creationId xmlns:a16="http://schemas.microsoft.com/office/drawing/2014/main" id="{3D832086-1811-4F36-90F2-2355A6767C02}"/>
            </a:ext>
          </a:extLst>
        </xdr:cNvPr>
        <xdr:cNvSpPr/>
      </xdr:nvSpPr>
      <xdr:spPr>
        <a:xfrm>
          <a:off x="21272500" y="66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36542</xdr:rowOff>
    </xdr:from>
    <xdr:to>
      <xdr:col>116</xdr:col>
      <xdr:colOff>63500</xdr:colOff>
      <xdr:row>39</xdr:row>
      <xdr:rowOff>54178</xdr:rowOff>
    </xdr:to>
    <xdr:cxnSp macro="">
      <xdr:nvCxnSpPr>
        <xdr:cNvPr id="569" name="直線コネクタ 568">
          <a:extLst>
            <a:ext uri="{FF2B5EF4-FFF2-40B4-BE49-F238E27FC236}">
              <a16:creationId xmlns:a16="http://schemas.microsoft.com/office/drawing/2014/main" id="{C3B248D1-D12A-4372-AD92-548622AD977A}"/>
            </a:ext>
          </a:extLst>
        </xdr:cNvPr>
        <xdr:cNvCxnSpPr/>
      </xdr:nvCxnSpPr>
      <xdr:spPr>
        <a:xfrm flipV="1">
          <a:off x="21323300" y="6723092"/>
          <a:ext cx="8382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21247</xdr:rowOff>
    </xdr:from>
    <xdr:to>
      <xdr:col>107</xdr:col>
      <xdr:colOff>101600</xdr:colOff>
      <xdr:row>39</xdr:row>
      <xdr:rowOff>122847</xdr:rowOff>
    </xdr:to>
    <xdr:sp macro="" textlink="">
      <xdr:nvSpPr>
        <xdr:cNvPr id="570" name="楕円 569">
          <a:extLst>
            <a:ext uri="{FF2B5EF4-FFF2-40B4-BE49-F238E27FC236}">
              <a16:creationId xmlns:a16="http://schemas.microsoft.com/office/drawing/2014/main" id="{5C6A5C91-1AB6-4219-B07E-B40C6BB7A8E5}"/>
            </a:ext>
          </a:extLst>
        </xdr:cNvPr>
        <xdr:cNvSpPr/>
      </xdr:nvSpPr>
      <xdr:spPr>
        <a:xfrm>
          <a:off x="20383500" y="67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54178</xdr:rowOff>
    </xdr:from>
    <xdr:to>
      <xdr:col>111</xdr:col>
      <xdr:colOff>177800</xdr:colOff>
      <xdr:row>39</xdr:row>
      <xdr:rowOff>72047</xdr:rowOff>
    </xdr:to>
    <xdr:cxnSp macro="">
      <xdr:nvCxnSpPr>
        <xdr:cNvPr id="571" name="直線コネクタ 570">
          <a:extLst>
            <a:ext uri="{FF2B5EF4-FFF2-40B4-BE49-F238E27FC236}">
              <a16:creationId xmlns:a16="http://schemas.microsoft.com/office/drawing/2014/main" id="{F0EE8CB8-A8C2-476C-84B2-392CDB858D60}"/>
            </a:ext>
          </a:extLst>
        </xdr:cNvPr>
        <xdr:cNvCxnSpPr/>
      </xdr:nvCxnSpPr>
      <xdr:spPr>
        <a:xfrm flipV="1">
          <a:off x="20434300" y="6740728"/>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31130</xdr:rowOff>
    </xdr:from>
    <xdr:to>
      <xdr:col>102</xdr:col>
      <xdr:colOff>165100</xdr:colOff>
      <xdr:row>39</xdr:row>
      <xdr:rowOff>132730</xdr:rowOff>
    </xdr:to>
    <xdr:sp macro="" textlink="">
      <xdr:nvSpPr>
        <xdr:cNvPr id="572" name="楕円 571">
          <a:extLst>
            <a:ext uri="{FF2B5EF4-FFF2-40B4-BE49-F238E27FC236}">
              <a16:creationId xmlns:a16="http://schemas.microsoft.com/office/drawing/2014/main" id="{3C5BC6A7-1C8A-49C6-9FBC-08C2215564F2}"/>
            </a:ext>
          </a:extLst>
        </xdr:cNvPr>
        <xdr:cNvSpPr/>
      </xdr:nvSpPr>
      <xdr:spPr>
        <a:xfrm>
          <a:off x="19494500" y="67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72047</xdr:rowOff>
    </xdr:from>
    <xdr:to>
      <xdr:col>107</xdr:col>
      <xdr:colOff>50800</xdr:colOff>
      <xdr:row>39</xdr:row>
      <xdr:rowOff>81930</xdr:rowOff>
    </xdr:to>
    <xdr:cxnSp macro="">
      <xdr:nvCxnSpPr>
        <xdr:cNvPr id="573" name="直線コネクタ 572">
          <a:extLst>
            <a:ext uri="{FF2B5EF4-FFF2-40B4-BE49-F238E27FC236}">
              <a16:creationId xmlns:a16="http://schemas.microsoft.com/office/drawing/2014/main" id="{DA602A8F-A6E8-45D9-BD48-DDF2CFCC3AC0}"/>
            </a:ext>
          </a:extLst>
        </xdr:cNvPr>
        <xdr:cNvCxnSpPr/>
      </xdr:nvCxnSpPr>
      <xdr:spPr>
        <a:xfrm flipV="1">
          <a:off x="19545300" y="6758597"/>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14282</xdr:rowOff>
    </xdr:from>
    <xdr:to>
      <xdr:col>98</xdr:col>
      <xdr:colOff>38100</xdr:colOff>
      <xdr:row>39</xdr:row>
      <xdr:rowOff>115882</xdr:rowOff>
    </xdr:to>
    <xdr:sp macro="" textlink="">
      <xdr:nvSpPr>
        <xdr:cNvPr id="574" name="楕円 573">
          <a:extLst>
            <a:ext uri="{FF2B5EF4-FFF2-40B4-BE49-F238E27FC236}">
              <a16:creationId xmlns:a16="http://schemas.microsoft.com/office/drawing/2014/main" id="{4BC5E50E-8F55-43E1-BD73-ACD49595E94F}"/>
            </a:ext>
          </a:extLst>
        </xdr:cNvPr>
        <xdr:cNvSpPr/>
      </xdr:nvSpPr>
      <xdr:spPr>
        <a:xfrm>
          <a:off x="18605500" y="67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65082</xdr:rowOff>
    </xdr:from>
    <xdr:to>
      <xdr:col>102</xdr:col>
      <xdr:colOff>114300</xdr:colOff>
      <xdr:row>39</xdr:row>
      <xdr:rowOff>81930</xdr:rowOff>
    </xdr:to>
    <xdr:cxnSp macro="">
      <xdr:nvCxnSpPr>
        <xdr:cNvPr id="575" name="直線コネクタ 574">
          <a:extLst>
            <a:ext uri="{FF2B5EF4-FFF2-40B4-BE49-F238E27FC236}">
              <a16:creationId xmlns:a16="http://schemas.microsoft.com/office/drawing/2014/main" id="{DB880C6F-86CD-4F10-8CBF-D924FF11E3B1}"/>
            </a:ext>
          </a:extLst>
        </xdr:cNvPr>
        <xdr:cNvCxnSpPr/>
      </xdr:nvCxnSpPr>
      <xdr:spPr>
        <a:xfrm>
          <a:off x="18656300" y="6751632"/>
          <a:ext cx="8890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576" name="n_1aveValue【一般廃棄物処理施設】&#10;一人当たり有形固定資産（償却資産）額">
          <a:extLst>
            <a:ext uri="{FF2B5EF4-FFF2-40B4-BE49-F238E27FC236}">
              <a16:creationId xmlns:a16="http://schemas.microsoft.com/office/drawing/2014/main" id="{47A74BE0-65CB-45DF-BC27-2E53F5B80FBE}"/>
            </a:ext>
          </a:extLst>
        </xdr:cNvPr>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577" name="n_2aveValue【一般廃棄物処理施設】&#10;一人当たり有形固定資産（償却資産）額">
          <a:extLst>
            <a:ext uri="{FF2B5EF4-FFF2-40B4-BE49-F238E27FC236}">
              <a16:creationId xmlns:a16="http://schemas.microsoft.com/office/drawing/2014/main" id="{61047F64-E39C-434F-8ECB-30BD1660CDA3}"/>
            </a:ext>
          </a:extLst>
        </xdr:cNvPr>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578" name="n_3aveValue【一般廃棄物処理施設】&#10;一人当たり有形固定資産（償却資産）額">
          <a:extLst>
            <a:ext uri="{FF2B5EF4-FFF2-40B4-BE49-F238E27FC236}">
              <a16:creationId xmlns:a16="http://schemas.microsoft.com/office/drawing/2014/main" id="{FA0AF26E-43B5-4E89-9B3E-3AD394B734BD}"/>
            </a:ext>
          </a:extLst>
        </xdr:cNvPr>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579" name="n_4aveValue【一般廃棄物処理施設】&#10;一人当たり有形固定資産（償却資産）額">
          <a:extLst>
            <a:ext uri="{FF2B5EF4-FFF2-40B4-BE49-F238E27FC236}">
              <a16:creationId xmlns:a16="http://schemas.microsoft.com/office/drawing/2014/main" id="{048FC898-C802-4AA0-9D54-6E395B025FFD}"/>
            </a:ext>
          </a:extLst>
        </xdr:cNvPr>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121505</xdr:rowOff>
    </xdr:from>
    <xdr:ext cx="599010" cy="259045"/>
    <xdr:sp macro="" textlink="">
      <xdr:nvSpPr>
        <xdr:cNvPr id="580" name="n_1mainValue【一般廃棄物処理施設】&#10;一人当たり有形固定資産（償却資産）額">
          <a:extLst>
            <a:ext uri="{FF2B5EF4-FFF2-40B4-BE49-F238E27FC236}">
              <a16:creationId xmlns:a16="http://schemas.microsoft.com/office/drawing/2014/main" id="{DEF4DF5C-EA45-405F-86C2-9D3FE84C6618}"/>
            </a:ext>
          </a:extLst>
        </xdr:cNvPr>
        <xdr:cNvSpPr txBox="1"/>
      </xdr:nvSpPr>
      <xdr:spPr>
        <a:xfrm>
          <a:off x="21011095" y="646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139374</xdr:rowOff>
    </xdr:from>
    <xdr:ext cx="599010" cy="259045"/>
    <xdr:sp macro="" textlink="">
      <xdr:nvSpPr>
        <xdr:cNvPr id="581" name="n_2mainValue【一般廃棄物処理施設】&#10;一人当たり有形固定資産（償却資産）額">
          <a:extLst>
            <a:ext uri="{FF2B5EF4-FFF2-40B4-BE49-F238E27FC236}">
              <a16:creationId xmlns:a16="http://schemas.microsoft.com/office/drawing/2014/main" id="{BFE53F55-8D6A-4F19-9DAF-778CE2B723D1}"/>
            </a:ext>
          </a:extLst>
        </xdr:cNvPr>
        <xdr:cNvSpPr txBox="1"/>
      </xdr:nvSpPr>
      <xdr:spPr>
        <a:xfrm>
          <a:off x="20134795" y="648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149257</xdr:rowOff>
    </xdr:from>
    <xdr:ext cx="599010" cy="259045"/>
    <xdr:sp macro="" textlink="">
      <xdr:nvSpPr>
        <xdr:cNvPr id="582" name="n_3mainValue【一般廃棄物処理施設】&#10;一人当たり有形固定資産（償却資産）額">
          <a:extLst>
            <a:ext uri="{FF2B5EF4-FFF2-40B4-BE49-F238E27FC236}">
              <a16:creationId xmlns:a16="http://schemas.microsoft.com/office/drawing/2014/main" id="{B493033B-D121-49B2-829D-D80B6903B2A6}"/>
            </a:ext>
          </a:extLst>
        </xdr:cNvPr>
        <xdr:cNvSpPr txBox="1"/>
      </xdr:nvSpPr>
      <xdr:spPr>
        <a:xfrm>
          <a:off x="19245795" y="649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132409</xdr:rowOff>
    </xdr:from>
    <xdr:ext cx="599010" cy="259045"/>
    <xdr:sp macro="" textlink="">
      <xdr:nvSpPr>
        <xdr:cNvPr id="583" name="n_4mainValue【一般廃棄物処理施設】&#10;一人当たり有形固定資産（償却資産）額">
          <a:extLst>
            <a:ext uri="{FF2B5EF4-FFF2-40B4-BE49-F238E27FC236}">
              <a16:creationId xmlns:a16="http://schemas.microsoft.com/office/drawing/2014/main" id="{D0685E96-0B6E-4DFC-90F8-67F07FA1B9E1}"/>
            </a:ext>
          </a:extLst>
        </xdr:cNvPr>
        <xdr:cNvSpPr txBox="1"/>
      </xdr:nvSpPr>
      <xdr:spPr>
        <a:xfrm>
          <a:off x="18356795" y="647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a:extLst>
            <a:ext uri="{FF2B5EF4-FFF2-40B4-BE49-F238E27FC236}">
              <a16:creationId xmlns:a16="http://schemas.microsoft.com/office/drawing/2014/main" id="{CCB02507-1DDA-4913-BF0D-8EDF654F9F5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5" name="正方形/長方形 584">
          <a:extLst>
            <a:ext uri="{FF2B5EF4-FFF2-40B4-BE49-F238E27FC236}">
              <a16:creationId xmlns:a16="http://schemas.microsoft.com/office/drawing/2014/main" id="{C7BDBB8D-B046-4837-934C-1DD5A7D4AF6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6" name="正方形/長方形 585">
          <a:extLst>
            <a:ext uri="{FF2B5EF4-FFF2-40B4-BE49-F238E27FC236}">
              <a16:creationId xmlns:a16="http://schemas.microsoft.com/office/drawing/2014/main" id="{762B3A3D-96D3-4C3E-9EA8-E675FA5404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7" name="正方形/長方形 586">
          <a:extLst>
            <a:ext uri="{FF2B5EF4-FFF2-40B4-BE49-F238E27FC236}">
              <a16:creationId xmlns:a16="http://schemas.microsoft.com/office/drawing/2014/main" id="{41D02A28-7C19-4A70-9768-EE465C747BE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8" name="正方形/長方形 587">
          <a:extLst>
            <a:ext uri="{FF2B5EF4-FFF2-40B4-BE49-F238E27FC236}">
              <a16:creationId xmlns:a16="http://schemas.microsoft.com/office/drawing/2014/main" id="{73DA5572-D0DE-4F6D-856F-87CEDD9BF18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9" name="正方形/長方形 588">
          <a:extLst>
            <a:ext uri="{FF2B5EF4-FFF2-40B4-BE49-F238E27FC236}">
              <a16:creationId xmlns:a16="http://schemas.microsoft.com/office/drawing/2014/main" id="{B9E1DE3D-5379-41C6-AF6C-47BAE2F9B5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0" name="正方形/長方形 589">
          <a:extLst>
            <a:ext uri="{FF2B5EF4-FFF2-40B4-BE49-F238E27FC236}">
              <a16:creationId xmlns:a16="http://schemas.microsoft.com/office/drawing/2014/main" id="{CAF8D925-D824-4577-8855-BE5B48B9F5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F64498B2-1EF2-45C8-A607-5217D489196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a:extLst>
            <a:ext uri="{FF2B5EF4-FFF2-40B4-BE49-F238E27FC236}">
              <a16:creationId xmlns:a16="http://schemas.microsoft.com/office/drawing/2014/main" id="{099EE556-850D-4E9A-B5F8-55847C665A9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a:extLst>
            <a:ext uri="{FF2B5EF4-FFF2-40B4-BE49-F238E27FC236}">
              <a16:creationId xmlns:a16="http://schemas.microsoft.com/office/drawing/2014/main" id="{AEE23491-BA7C-46AE-AACF-0BD24D82A0F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4" name="テキスト ボックス 593">
          <a:extLst>
            <a:ext uri="{FF2B5EF4-FFF2-40B4-BE49-F238E27FC236}">
              <a16:creationId xmlns:a16="http://schemas.microsoft.com/office/drawing/2014/main" id="{A01A0D84-1402-4D1E-83EC-46D39ECB58A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5" name="直線コネクタ 594">
          <a:extLst>
            <a:ext uri="{FF2B5EF4-FFF2-40B4-BE49-F238E27FC236}">
              <a16:creationId xmlns:a16="http://schemas.microsoft.com/office/drawing/2014/main" id="{28F8E5C2-0E1C-446F-A2AE-8C5257C186F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6" name="テキスト ボックス 595">
          <a:extLst>
            <a:ext uri="{FF2B5EF4-FFF2-40B4-BE49-F238E27FC236}">
              <a16:creationId xmlns:a16="http://schemas.microsoft.com/office/drawing/2014/main" id="{1589F02A-BC1D-4F7B-8131-5C56C54FF78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7" name="直線コネクタ 596">
          <a:extLst>
            <a:ext uri="{FF2B5EF4-FFF2-40B4-BE49-F238E27FC236}">
              <a16:creationId xmlns:a16="http://schemas.microsoft.com/office/drawing/2014/main" id="{31AA4A10-D9E6-45DF-81CB-E1E3B9AB04D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8" name="テキスト ボックス 597">
          <a:extLst>
            <a:ext uri="{FF2B5EF4-FFF2-40B4-BE49-F238E27FC236}">
              <a16:creationId xmlns:a16="http://schemas.microsoft.com/office/drawing/2014/main" id="{CB0D1A20-ACE1-4872-AAC6-3B280A6D002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9" name="直線コネクタ 598">
          <a:extLst>
            <a:ext uri="{FF2B5EF4-FFF2-40B4-BE49-F238E27FC236}">
              <a16:creationId xmlns:a16="http://schemas.microsoft.com/office/drawing/2014/main" id="{90B898AE-865C-4C83-8BBF-15350B4EDF2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0" name="テキスト ボックス 599">
          <a:extLst>
            <a:ext uri="{FF2B5EF4-FFF2-40B4-BE49-F238E27FC236}">
              <a16:creationId xmlns:a16="http://schemas.microsoft.com/office/drawing/2014/main" id="{7430E155-B07E-4560-9C2D-4882E57A73F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1" name="直線コネクタ 600">
          <a:extLst>
            <a:ext uri="{FF2B5EF4-FFF2-40B4-BE49-F238E27FC236}">
              <a16:creationId xmlns:a16="http://schemas.microsoft.com/office/drawing/2014/main" id="{328D7B40-BDA4-4D79-9E3F-5E88FAED4D0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2" name="テキスト ボックス 601">
          <a:extLst>
            <a:ext uri="{FF2B5EF4-FFF2-40B4-BE49-F238E27FC236}">
              <a16:creationId xmlns:a16="http://schemas.microsoft.com/office/drawing/2014/main" id="{8CDAF691-C291-48AD-B3F5-5890FFDEE81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3" name="直線コネクタ 602">
          <a:extLst>
            <a:ext uri="{FF2B5EF4-FFF2-40B4-BE49-F238E27FC236}">
              <a16:creationId xmlns:a16="http://schemas.microsoft.com/office/drawing/2014/main" id="{BADA1964-68F0-4177-A106-6FBF86295A1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4" name="テキスト ボックス 603">
          <a:extLst>
            <a:ext uri="{FF2B5EF4-FFF2-40B4-BE49-F238E27FC236}">
              <a16:creationId xmlns:a16="http://schemas.microsoft.com/office/drawing/2014/main" id="{AAE292B9-AFF6-4929-B184-D84E6E25456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5" name="直線コネクタ 604">
          <a:extLst>
            <a:ext uri="{FF2B5EF4-FFF2-40B4-BE49-F238E27FC236}">
              <a16:creationId xmlns:a16="http://schemas.microsoft.com/office/drawing/2014/main" id="{8A904752-85F8-40DB-A681-1FD47343B4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6" name="テキスト ボックス 605">
          <a:extLst>
            <a:ext uri="{FF2B5EF4-FFF2-40B4-BE49-F238E27FC236}">
              <a16:creationId xmlns:a16="http://schemas.microsoft.com/office/drawing/2014/main" id="{F16A348A-3E3A-47E4-ABA7-546256BCCB3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7" name="【保健センター・保健所】&#10;有形固定資産減価償却率グラフ枠">
          <a:extLst>
            <a:ext uri="{FF2B5EF4-FFF2-40B4-BE49-F238E27FC236}">
              <a16:creationId xmlns:a16="http://schemas.microsoft.com/office/drawing/2014/main" id="{F5B274FD-109B-4A4F-B637-B554D345B5F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08" name="直線コネクタ 607">
          <a:extLst>
            <a:ext uri="{FF2B5EF4-FFF2-40B4-BE49-F238E27FC236}">
              <a16:creationId xmlns:a16="http://schemas.microsoft.com/office/drawing/2014/main" id="{E8AAB541-22EB-462A-85DE-99EB95E7B4D0}"/>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09" name="【保健センター・保健所】&#10;有形固定資産減価償却率最小値テキスト">
          <a:extLst>
            <a:ext uri="{FF2B5EF4-FFF2-40B4-BE49-F238E27FC236}">
              <a16:creationId xmlns:a16="http://schemas.microsoft.com/office/drawing/2014/main" id="{B0DC42E1-84A9-4B8D-8814-E3A4E86FC9A3}"/>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10" name="直線コネクタ 609">
          <a:extLst>
            <a:ext uri="{FF2B5EF4-FFF2-40B4-BE49-F238E27FC236}">
              <a16:creationId xmlns:a16="http://schemas.microsoft.com/office/drawing/2014/main" id="{F9F34EBA-E234-4D1A-8666-42B4A161D949}"/>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11" name="【保健センター・保健所】&#10;有形固定資産減価償却率最大値テキスト">
          <a:extLst>
            <a:ext uri="{FF2B5EF4-FFF2-40B4-BE49-F238E27FC236}">
              <a16:creationId xmlns:a16="http://schemas.microsoft.com/office/drawing/2014/main" id="{05503B84-1384-411B-82B4-426226BC79E5}"/>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12" name="直線コネクタ 611">
          <a:extLst>
            <a:ext uri="{FF2B5EF4-FFF2-40B4-BE49-F238E27FC236}">
              <a16:creationId xmlns:a16="http://schemas.microsoft.com/office/drawing/2014/main" id="{C0E7B8FC-EFCD-416C-B173-78A826BBD6C9}"/>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13" name="【保健センター・保健所】&#10;有形固定資産減価償却率平均値テキスト">
          <a:extLst>
            <a:ext uri="{FF2B5EF4-FFF2-40B4-BE49-F238E27FC236}">
              <a16:creationId xmlns:a16="http://schemas.microsoft.com/office/drawing/2014/main" id="{4572FC80-960A-49F4-8A98-1CC0DE285EDD}"/>
            </a:ext>
          </a:extLst>
        </xdr:cNvPr>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14" name="フローチャート: 判断 613">
          <a:extLst>
            <a:ext uri="{FF2B5EF4-FFF2-40B4-BE49-F238E27FC236}">
              <a16:creationId xmlns:a16="http://schemas.microsoft.com/office/drawing/2014/main" id="{26EF1C53-3C9B-40F9-8699-00E0FEC2532A}"/>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15" name="フローチャート: 判断 614">
          <a:extLst>
            <a:ext uri="{FF2B5EF4-FFF2-40B4-BE49-F238E27FC236}">
              <a16:creationId xmlns:a16="http://schemas.microsoft.com/office/drawing/2014/main" id="{BBC63C7C-7081-4592-A669-C5044A8C8CAF}"/>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16" name="フローチャート: 判断 615">
          <a:extLst>
            <a:ext uri="{FF2B5EF4-FFF2-40B4-BE49-F238E27FC236}">
              <a16:creationId xmlns:a16="http://schemas.microsoft.com/office/drawing/2014/main" id="{17C9D778-DE8D-47CF-ACE9-89163DC1D54E}"/>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17" name="フローチャート: 判断 616">
          <a:extLst>
            <a:ext uri="{FF2B5EF4-FFF2-40B4-BE49-F238E27FC236}">
              <a16:creationId xmlns:a16="http://schemas.microsoft.com/office/drawing/2014/main" id="{0A5FB6B0-A5A5-48B0-A9F9-207D5046BDB6}"/>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18" name="フローチャート: 判断 617">
          <a:extLst>
            <a:ext uri="{FF2B5EF4-FFF2-40B4-BE49-F238E27FC236}">
              <a16:creationId xmlns:a16="http://schemas.microsoft.com/office/drawing/2014/main" id="{980C441A-592B-44C5-A19D-27BDED47791D}"/>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19480588-444E-41F1-8FDE-8C9931E7C3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67654374-AA5F-480A-9A32-2A5D48E1530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8D109D09-C368-49F8-B3F2-0AD27859B49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7919903F-30D6-452A-B608-967A77707E1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12953C56-1F93-4426-9A9B-02444F3951E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xdr:rowOff>
    </xdr:from>
    <xdr:to>
      <xdr:col>85</xdr:col>
      <xdr:colOff>177800</xdr:colOff>
      <xdr:row>58</xdr:row>
      <xdr:rowOff>104140</xdr:rowOff>
    </xdr:to>
    <xdr:sp macro="" textlink="">
      <xdr:nvSpPr>
        <xdr:cNvPr id="624" name="楕円 623">
          <a:extLst>
            <a:ext uri="{FF2B5EF4-FFF2-40B4-BE49-F238E27FC236}">
              <a16:creationId xmlns:a16="http://schemas.microsoft.com/office/drawing/2014/main" id="{241979BF-EE0E-4EA1-BF30-51D7634404AF}"/>
            </a:ext>
          </a:extLst>
        </xdr:cNvPr>
        <xdr:cNvSpPr/>
      </xdr:nvSpPr>
      <xdr:spPr>
        <a:xfrm>
          <a:off x="16268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25417</xdr:rowOff>
    </xdr:from>
    <xdr:ext cx="405111" cy="259045"/>
    <xdr:sp macro="" textlink="">
      <xdr:nvSpPr>
        <xdr:cNvPr id="625" name="【保健センター・保健所】&#10;有形固定資産減価償却率該当値テキスト">
          <a:extLst>
            <a:ext uri="{FF2B5EF4-FFF2-40B4-BE49-F238E27FC236}">
              <a16:creationId xmlns:a16="http://schemas.microsoft.com/office/drawing/2014/main" id="{7351D487-88F3-4408-8AC4-97209ACFE854}"/>
            </a:ext>
          </a:extLst>
        </xdr:cNvPr>
        <xdr:cNvSpPr txBox="1"/>
      </xdr:nvSpPr>
      <xdr:spPr>
        <a:xfrm>
          <a:off x="1635760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42545</xdr:rowOff>
    </xdr:from>
    <xdr:to>
      <xdr:col>81</xdr:col>
      <xdr:colOff>101600</xdr:colOff>
      <xdr:row>58</xdr:row>
      <xdr:rowOff>144145</xdr:rowOff>
    </xdr:to>
    <xdr:sp macro="" textlink="">
      <xdr:nvSpPr>
        <xdr:cNvPr id="626" name="楕円 625">
          <a:extLst>
            <a:ext uri="{FF2B5EF4-FFF2-40B4-BE49-F238E27FC236}">
              <a16:creationId xmlns:a16="http://schemas.microsoft.com/office/drawing/2014/main" id="{3BB8C935-7938-4F48-BFC7-C6AE4F323782}"/>
            </a:ext>
          </a:extLst>
        </xdr:cNvPr>
        <xdr:cNvSpPr/>
      </xdr:nvSpPr>
      <xdr:spPr>
        <a:xfrm>
          <a:off x="15430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53340</xdr:rowOff>
    </xdr:from>
    <xdr:to>
      <xdr:col>85</xdr:col>
      <xdr:colOff>127000</xdr:colOff>
      <xdr:row>58</xdr:row>
      <xdr:rowOff>93345</xdr:rowOff>
    </xdr:to>
    <xdr:cxnSp macro="">
      <xdr:nvCxnSpPr>
        <xdr:cNvPr id="627" name="直線コネクタ 626">
          <a:extLst>
            <a:ext uri="{FF2B5EF4-FFF2-40B4-BE49-F238E27FC236}">
              <a16:creationId xmlns:a16="http://schemas.microsoft.com/office/drawing/2014/main" id="{1B28ADF9-D7B1-4891-A5CE-DEC61DC21514}"/>
            </a:ext>
          </a:extLst>
        </xdr:cNvPr>
        <xdr:cNvCxnSpPr/>
      </xdr:nvCxnSpPr>
      <xdr:spPr>
        <a:xfrm flipV="1">
          <a:off x="15481300" y="99974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170180</xdr:rowOff>
    </xdr:from>
    <xdr:to>
      <xdr:col>76</xdr:col>
      <xdr:colOff>165100</xdr:colOff>
      <xdr:row>58</xdr:row>
      <xdr:rowOff>100330</xdr:rowOff>
    </xdr:to>
    <xdr:sp macro="" textlink="">
      <xdr:nvSpPr>
        <xdr:cNvPr id="628" name="楕円 627">
          <a:extLst>
            <a:ext uri="{FF2B5EF4-FFF2-40B4-BE49-F238E27FC236}">
              <a16:creationId xmlns:a16="http://schemas.microsoft.com/office/drawing/2014/main" id="{C41E982E-5709-477F-9201-B033459E6B48}"/>
            </a:ext>
          </a:extLst>
        </xdr:cNvPr>
        <xdr:cNvSpPr/>
      </xdr:nvSpPr>
      <xdr:spPr>
        <a:xfrm>
          <a:off x="14541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49530</xdr:rowOff>
    </xdr:from>
    <xdr:to>
      <xdr:col>81</xdr:col>
      <xdr:colOff>50800</xdr:colOff>
      <xdr:row>58</xdr:row>
      <xdr:rowOff>93345</xdr:rowOff>
    </xdr:to>
    <xdr:cxnSp macro="">
      <xdr:nvCxnSpPr>
        <xdr:cNvPr id="629" name="直線コネクタ 628">
          <a:extLst>
            <a:ext uri="{FF2B5EF4-FFF2-40B4-BE49-F238E27FC236}">
              <a16:creationId xmlns:a16="http://schemas.microsoft.com/office/drawing/2014/main" id="{D0F528CC-EC37-45EB-B6BB-2B4365E5E283}"/>
            </a:ext>
          </a:extLst>
        </xdr:cNvPr>
        <xdr:cNvCxnSpPr/>
      </xdr:nvCxnSpPr>
      <xdr:spPr>
        <a:xfrm>
          <a:off x="14592300" y="99936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126365</xdr:rowOff>
    </xdr:from>
    <xdr:to>
      <xdr:col>72</xdr:col>
      <xdr:colOff>38100</xdr:colOff>
      <xdr:row>58</xdr:row>
      <xdr:rowOff>56515</xdr:rowOff>
    </xdr:to>
    <xdr:sp macro="" textlink="">
      <xdr:nvSpPr>
        <xdr:cNvPr id="630" name="楕円 629">
          <a:extLst>
            <a:ext uri="{FF2B5EF4-FFF2-40B4-BE49-F238E27FC236}">
              <a16:creationId xmlns:a16="http://schemas.microsoft.com/office/drawing/2014/main" id="{1EEF0440-1F7B-42AF-98AF-1ABE58EF9CAA}"/>
            </a:ext>
          </a:extLst>
        </xdr:cNvPr>
        <xdr:cNvSpPr/>
      </xdr:nvSpPr>
      <xdr:spPr>
        <a:xfrm>
          <a:off x="13652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xdr:rowOff>
    </xdr:from>
    <xdr:to>
      <xdr:col>76</xdr:col>
      <xdr:colOff>114300</xdr:colOff>
      <xdr:row>58</xdr:row>
      <xdr:rowOff>49530</xdr:rowOff>
    </xdr:to>
    <xdr:cxnSp macro="">
      <xdr:nvCxnSpPr>
        <xdr:cNvPr id="631" name="直線コネクタ 630">
          <a:extLst>
            <a:ext uri="{FF2B5EF4-FFF2-40B4-BE49-F238E27FC236}">
              <a16:creationId xmlns:a16="http://schemas.microsoft.com/office/drawing/2014/main" id="{EA8A4EEA-3D0D-4ADB-A6D2-47F219314D4D}"/>
            </a:ext>
          </a:extLst>
        </xdr:cNvPr>
        <xdr:cNvCxnSpPr/>
      </xdr:nvCxnSpPr>
      <xdr:spPr>
        <a:xfrm>
          <a:off x="13703300" y="99498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632" name="楕円 631">
          <a:extLst>
            <a:ext uri="{FF2B5EF4-FFF2-40B4-BE49-F238E27FC236}">
              <a16:creationId xmlns:a16="http://schemas.microsoft.com/office/drawing/2014/main" id="{5415F1D7-F35F-4A86-9600-465BFAE0AE5D}"/>
            </a:ext>
          </a:extLst>
        </xdr:cNvPr>
        <xdr:cNvSpPr/>
      </xdr:nvSpPr>
      <xdr:spPr>
        <a:xfrm>
          <a:off x="1276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58</xdr:row>
      <xdr:rowOff>5715</xdr:rowOff>
    </xdr:to>
    <xdr:cxnSp macro="">
      <xdr:nvCxnSpPr>
        <xdr:cNvPr id="633" name="直線コネクタ 632">
          <a:extLst>
            <a:ext uri="{FF2B5EF4-FFF2-40B4-BE49-F238E27FC236}">
              <a16:creationId xmlns:a16="http://schemas.microsoft.com/office/drawing/2014/main" id="{5C96F557-73C8-4537-B5FB-DA14E52C0ECB}"/>
            </a:ext>
          </a:extLst>
        </xdr:cNvPr>
        <xdr:cNvCxnSpPr/>
      </xdr:nvCxnSpPr>
      <xdr:spPr>
        <a:xfrm>
          <a:off x="12814300" y="99441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34" name="n_1aveValue【保健センター・保健所】&#10;有形固定資産減価償却率">
          <a:extLst>
            <a:ext uri="{FF2B5EF4-FFF2-40B4-BE49-F238E27FC236}">
              <a16:creationId xmlns:a16="http://schemas.microsoft.com/office/drawing/2014/main" id="{644315FC-C1E6-4B30-B18D-F2ED1E0BD0D6}"/>
            </a:ext>
          </a:extLst>
        </xdr:cNvPr>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635" name="n_2aveValue【保健センター・保健所】&#10;有形固定資産減価償却率">
          <a:extLst>
            <a:ext uri="{FF2B5EF4-FFF2-40B4-BE49-F238E27FC236}">
              <a16:creationId xmlns:a16="http://schemas.microsoft.com/office/drawing/2014/main" id="{8CD0F806-94EA-4241-AF1E-7D6E8321453A}"/>
            </a:ext>
          </a:extLst>
        </xdr:cNvPr>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636" name="n_3aveValue【保健センター・保健所】&#10;有形固定資産減価償却率">
          <a:extLst>
            <a:ext uri="{FF2B5EF4-FFF2-40B4-BE49-F238E27FC236}">
              <a16:creationId xmlns:a16="http://schemas.microsoft.com/office/drawing/2014/main" id="{07948357-2F7D-41AC-82E9-359288E95937}"/>
            </a:ext>
          </a:extLst>
        </xdr:cNvPr>
        <xdr:cNvSpPr txBox="1"/>
      </xdr:nvSpPr>
      <xdr:spPr>
        <a:xfrm>
          <a:off x="13500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37" name="n_4aveValue【保健センター・保健所】&#10;有形固定資産減価償却率">
          <a:extLst>
            <a:ext uri="{FF2B5EF4-FFF2-40B4-BE49-F238E27FC236}">
              <a16:creationId xmlns:a16="http://schemas.microsoft.com/office/drawing/2014/main" id="{425E0689-0E23-483E-B5A8-EB94D9E6F322}"/>
            </a:ext>
          </a:extLst>
        </xdr:cNvPr>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160672</xdr:rowOff>
    </xdr:from>
    <xdr:ext cx="405111" cy="259045"/>
    <xdr:sp macro="" textlink="">
      <xdr:nvSpPr>
        <xdr:cNvPr id="638" name="n_1mainValue【保健センター・保健所】&#10;有形固定資産減価償却率">
          <a:extLst>
            <a:ext uri="{FF2B5EF4-FFF2-40B4-BE49-F238E27FC236}">
              <a16:creationId xmlns:a16="http://schemas.microsoft.com/office/drawing/2014/main" id="{CF998EFF-A328-431B-A29F-C511FAFE1013}"/>
            </a:ext>
          </a:extLst>
        </xdr:cNvPr>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116857</xdr:rowOff>
    </xdr:from>
    <xdr:ext cx="405111" cy="259045"/>
    <xdr:sp macro="" textlink="">
      <xdr:nvSpPr>
        <xdr:cNvPr id="639" name="n_2mainValue【保健センター・保健所】&#10;有形固定資産減価償却率">
          <a:extLst>
            <a:ext uri="{FF2B5EF4-FFF2-40B4-BE49-F238E27FC236}">
              <a16:creationId xmlns:a16="http://schemas.microsoft.com/office/drawing/2014/main" id="{CFEBE9CD-B18B-42D0-B29B-51E4B444B6F7}"/>
            </a:ext>
          </a:extLst>
        </xdr:cNvPr>
        <xdr:cNvSpPr txBox="1"/>
      </xdr:nvSpPr>
      <xdr:spPr>
        <a:xfrm>
          <a:off x="14389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73042</xdr:rowOff>
    </xdr:from>
    <xdr:ext cx="405111" cy="259045"/>
    <xdr:sp macro="" textlink="">
      <xdr:nvSpPr>
        <xdr:cNvPr id="640" name="n_3mainValue【保健センター・保健所】&#10;有形固定資産減価償却率">
          <a:extLst>
            <a:ext uri="{FF2B5EF4-FFF2-40B4-BE49-F238E27FC236}">
              <a16:creationId xmlns:a16="http://schemas.microsoft.com/office/drawing/2014/main" id="{463344F5-F345-42B1-A332-D7E61721711E}"/>
            </a:ext>
          </a:extLst>
        </xdr:cNvPr>
        <xdr:cNvSpPr txBox="1"/>
      </xdr:nvSpPr>
      <xdr:spPr>
        <a:xfrm>
          <a:off x="135007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67327</xdr:rowOff>
    </xdr:from>
    <xdr:ext cx="405111" cy="259045"/>
    <xdr:sp macro="" textlink="">
      <xdr:nvSpPr>
        <xdr:cNvPr id="641" name="n_4mainValue【保健センター・保健所】&#10;有形固定資産減価償却率">
          <a:extLst>
            <a:ext uri="{FF2B5EF4-FFF2-40B4-BE49-F238E27FC236}">
              <a16:creationId xmlns:a16="http://schemas.microsoft.com/office/drawing/2014/main" id="{DA9C9A05-DE81-404F-869B-641C02035AE9}"/>
            </a:ext>
          </a:extLst>
        </xdr:cNvPr>
        <xdr:cNvSpPr txBox="1"/>
      </xdr:nvSpPr>
      <xdr:spPr>
        <a:xfrm>
          <a:off x="12611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a:extLst>
            <a:ext uri="{FF2B5EF4-FFF2-40B4-BE49-F238E27FC236}">
              <a16:creationId xmlns:a16="http://schemas.microsoft.com/office/drawing/2014/main" id="{3594EB72-58B0-4B3C-BD61-A14C7450773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a:extLst>
            <a:ext uri="{FF2B5EF4-FFF2-40B4-BE49-F238E27FC236}">
              <a16:creationId xmlns:a16="http://schemas.microsoft.com/office/drawing/2014/main" id="{7BAA8C3E-4D57-4CBD-8E9C-207FA22F32E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a:extLst>
            <a:ext uri="{FF2B5EF4-FFF2-40B4-BE49-F238E27FC236}">
              <a16:creationId xmlns:a16="http://schemas.microsoft.com/office/drawing/2014/main" id="{50201B70-394A-472B-B922-62775DB245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a:extLst>
            <a:ext uri="{FF2B5EF4-FFF2-40B4-BE49-F238E27FC236}">
              <a16:creationId xmlns:a16="http://schemas.microsoft.com/office/drawing/2014/main" id="{5E6143A5-AF5B-418B-BFE5-4B3F5FBB019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a:extLst>
            <a:ext uri="{FF2B5EF4-FFF2-40B4-BE49-F238E27FC236}">
              <a16:creationId xmlns:a16="http://schemas.microsoft.com/office/drawing/2014/main" id="{A76C79B9-0794-4E2B-9486-22803106EEE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a:extLst>
            <a:ext uri="{FF2B5EF4-FFF2-40B4-BE49-F238E27FC236}">
              <a16:creationId xmlns:a16="http://schemas.microsoft.com/office/drawing/2014/main" id="{A61B6724-A6EC-4FB9-BF5D-4785C40C47D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a:extLst>
            <a:ext uri="{FF2B5EF4-FFF2-40B4-BE49-F238E27FC236}">
              <a16:creationId xmlns:a16="http://schemas.microsoft.com/office/drawing/2014/main" id="{F304D082-B510-4D9F-AA66-70847316F7A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C7C98818-921C-4765-8136-B7076B119CB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FB53A27D-B482-4F7B-94BB-65E1ECC38C7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5A9F08C2-70B3-4AE7-A166-71C3E50DB15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id="{BAC7E5E3-1454-451B-9DF9-BEC327E3496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id="{2C77B5EC-6E31-4FBF-A3E7-B54456E8EC6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id="{A0C47CF7-FE37-40E9-9E17-5AA343917A1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id="{54D1A7B5-0105-4757-9C13-CAE34974C5D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id="{75DDBB97-D6F0-418E-9F2F-9F1CE10C44E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id="{A8FD810F-E7C2-4838-AB64-3DB67BF0E2A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id="{99F40F03-BD18-4C07-9557-9E6C10FBBA3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id="{7808DAF7-248D-419E-B011-204BDD17056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id="{26B2F95D-E6D8-4C75-A9A3-1D8085012DE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id="{EA2D0F89-6A76-4C8C-BB47-795932728C3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F98BDA80-DD3A-4678-82D0-67A089BAA12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12926B88-CB3B-44EF-B37B-1E3DF44B494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a:extLst>
            <a:ext uri="{FF2B5EF4-FFF2-40B4-BE49-F238E27FC236}">
              <a16:creationId xmlns:a16="http://schemas.microsoft.com/office/drawing/2014/main" id="{DD4089B4-D8C5-4EA2-BDAC-CD6ACA07E42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65" name="直線コネクタ 664">
          <a:extLst>
            <a:ext uri="{FF2B5EF4-FFF2-40B4-BE49-F238E27FC236}">
              <a16:creationId xmlns:a16="http://schemas.microsoft.com/office/drawing/2014/main" id="{2C7815FB-6DBE-4888-8AAA-A9D111CBDE6D}"/>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6" name="【保健センター・保健所】&#10;一人当たり面積最小値テキスト">
          <a:extLst>
            <a:ext uri="{FF2B5EF4-FFF2-40B4-BE49-F238E27FC236}">
              <a16:creationId xmlns:a16="http://schemas.microsoft.com/office/drawing/2014/main" id="{FF8FDA6B-B212-427D-820A-E0DE6681AB69}"/>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7" name="直線コネクタ 666">
          <a:extLst>
            <a:ext uri="{FF2B5EF4-FFF2-40B4-BE49-F238E27FC236}">
              <a16:creationId xmlns:a16="http://schemas.microsoft.com/office/drawing/2014/main" id="{8CD7578E-E532-4C8C-B5F2-DECEAE819342}"/>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68" name="【保健センター・保健所】&#10;一人当たり面積最大値テキスト">
          <a:extLst>
            <a:ext uri="{FF2B5EF4-FFF2-40B4-BE49-F238E27FC236}">
              <a16:creationId xmlns:a16="http://schemas.microsoft.com/office/drawing/2014/main" id="{342DEC27-0BB4-4964-96A1-FCCFD985BD70}"/>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69" name="直線コネクタ 668">
          <a:extLst>
            <a:ext uri="{FF2B5EF4-FFF2-40B4-BE49-F238E27FC236}">
              <a16:creationId xmlns:a16="http://schemas.microsoft.com/office/drawing/2014/main" id="{C8248D71-4DAA-4911-B5E3-C29EC00C7039}"/>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70" name="【保健センター・保健所】&#10;一人当たり面積平均値テキスト">
          <a:extLst>
            <a:ext uri="{FF2B5EF4-FFF2-40B4-BE49-F238E27FC236}">
              <a16:creationId xmlns:a16="http://schemas.microsoft.com/office/drawing/2014/main" id="{13B362F1-9947-4147-A160-F26BAC0F87B7}"/>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71" name="フローチャート: 判断 670">
          <a:extLst>
            <a:ext uri="{FF2B5EF4-FFF2-40B4-BE49-F238E27FC236}">
              <a16:creationId xmlns:a16="http://schemas.microsoft.com/office/drawing/2014/main" id="{26F3D18B-621D-466E-B030-34B1316E6C42}"/>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72" name="フローチャート: 判断 671">
          <a:extLst>
            <a:ext uri="{FF2B5EF4-FFF2-40B4-BE49-F238E27FC236}">
              <a16:creationId xmlns:a16="http://schemas.microsoft.com/office/drawing/2014/main" id="{4112E0ED-7B51-4450-B670-98BC4D620482}"/>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73" name="フローチャート: 判断 672">
          <a:extLst>
            <a:ext uri="{FF2B5EF4-FFF2-40B4-BE49-F238E27FC236}">
              <a16:creationId xmlns:a16="http://schemas.microsoft.com/office/drawing/2014/main" id="{517849C4-938C-4106-B795-8C2D80CC98A7}"/>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74" name="フローチャート: 判断 673">
          <a:extLst>
            <a:ext uri="{FF2B5EF4-FFF2-40B4-BE49-F238E27FC236}">
              <a16:creationId xmlns:a16="http://schemas.microsoft.com/office/drawing/2014/main" id="{4D8AFEDE-BDA1-4B5D-A3B1-418BB5350317}"/>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75" name="フローチャート: 判断 674">
          <a:extLst>
            <a:ext uri="{FF2B5EF4-FFF2-40B4-BE49-F238E27FC236}">
              <a16:creationId xmlns:a16="http://schemas.microsoft.com/office/drawing/2014/main" id="{2D8A8262-F993-4C67-BFD5-9A954F1A84BA}"/>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1D9FA77C-15B0-4C78-839B-1BC6C54A838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15EEEDC0-27C3-4E26-AAE8-88ACC8D9DC7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6D02CB27-16D3-4116-9419-07BDD6D5C22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583335E9-FAC5-451E-8E25-572239B6EB7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EF270251-E601-4C3F-B84B-E11B1E108F4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681" name="楕円 680">
          <a:extLst>
            <a:ext uri="{FF2B5EF4-FFF2-40B4-BE49-F238E27FC236}">
              <a16:creationId xmlns:a16="http://schemas.microsoft.com/office/drawing/2014/main" id="{FED93C0E-01BB-48C0-A279-191F2E2F00E8}"/>
            </a:ext>
          </a:extLst>
        </xdr:cNvPr>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682" name="【保健センター・保健所】&#10;一人当たり面積該当値テキスト">
          <a:extLst>
            <a:ext uri="{FF2B5EF4-FFF2-40B4-BE49-F238E27FC236}">
              <a16:creationId xmlns:a16="http://schemas.microsoft.com/office/drawing/2014/main" id="{A5987293-FF64-4080-A2E8-32D3B2EB52C3}"/>
            </a:ext>
          </a:extLst>
        </xdr:cNvPr>
        <xdr:cNvSpPr txBox="1"/>
      </xdr:nvSpPr>
      <xdr:spPr>
        <a:xfrm>
          <a:off x="22199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139700</xdr:rowOff>
    </xdr:from>
    <xdr:to>
      <xdr:col>112</xdr:col>
      <xdr:colOff>38100</xdr:colOff>
      <xdr:row>61</xdr:row>
      <xdr:rowOff>69850</xdr:rowOff>
    </xdr:to>
    <xdr:sp macro="" textlink="">
      <xdr:nvSpPr>
        <xdr:cNvPr id="683" name="楕円 682">
          <a:extLst>
            <a:ext uri="{FF2B5EF4-FFF2-40B4-BE49-F238E27FC236}">
              <a16:creationId xmlns:a16="http://schemas.microsoft.com/office/drawing/2014/main" id="{0D205C1A-80B5-4B8A-9BF9-2556C323C5B9}"/>
            </a:ext>
          </a:extLst>
        </xdr:cNvPr>
        <xdr:cNvSpPr/>
      </xdr:nvSpPr>
      <xdr:spPr>
        <a:xfrm>
          <a:off x="2127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19050</xdr:rowOff>
    </xdr:from>
    <xdr:to>
      <xdr:col>116</xdr:col>
      <xdr:colOff>63500</xdr:colOff>
      <xdr:row>63</xdr:row>
      <xdr:rowOff>144780</xdr:rowOff>
    </xdr:to>
    <xdr:cxnSp macro="">
      <xdr:nvCxnSpPr>
        <xdr:cNvPr id="684" name="直線コネクタ 683">
          <a:extLst>
            <a:ext uri="{FF2B5EF4-FFF2-40B4-BE49-F238E27FC236}">
              <a16:creationId xmlns:a16="http://schemas.microsoft.com/office/drawing/2014/main" id="{043FC94E-CD42-4E2A-A973-617D8ABF60DF}"/>
            </a:ext>
          </a:extLst>
        </xdr:cNvPr>
        <xdr:cNvCxnSpPr/>
      </xdr:nvCxnSpPr>
      <xdr:spPr>
        <a:xfrm>
          <a:off x="21323300" y="10477500"/>
          <a:ext cx="8382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143510</xdr:rowOff>
    </xdr:from>
    <xdr:to>
      <xdr:col>107</xdr:col>
      <xdr:colOff>101600</xdr:colOff>
      <xdr:row>61</xdr:row>
      <xdr:rowOff>73660</xdr:rowOff>
    </xdr:to>
    <xdr:sp macro="" textlink="">
      <xdr:nvSpPr>
        <xdr:cNvPr id="685" name="楕円 684">
          <a:extLst>
            <a:ext uri="{FF2B5EF4-FFF2-40B4-BE49-F238E27FC236}">
              <a16:creationId xmlns:a16="http://schemas.microsoft.com/office/drawing/2014/main" id="{E3EE9F8D-8920-4255-9002-51335AC8538E}"/>
            </a:ext>
          </a:extLst>
        </xdr:cNvPr>
        <xdr:cNvSpPr/>
      </xdr:nvSpPr>
      <xdr:spPr>
        <a:xfrm>
          <a:off x="20383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19050</xdr:rowOff>
    </xdr:from>
    <xdr:to>
      <xdr:col>111</xdr:col>
      <xdr:colOff>177800</xdr:colOff>
      <xdr:row>61</xdr:row>
      <xdr:rowOff>22860</xdr:rowOff>
    </xdr:to>
    <xdr:cxnSp macro="">
      <xdr:nvCxnSpPr>
        <xdr:cNvPr id="686" name="直線コネクタ 685">
          <a:extLst>
            <a:ext uri="{FF2B5EF4-FFF2-40B4-BE49-F238E27FC236}">
              <a16:creationId xmlns:a16="http://schemas.microsoft.com/office/drawing/2014/main" id="{A0FAE94A-948D-43EB-9F34-9C5B9AEDDE4A}"/>
            </a:ext>
          </a:extLst>
        </xdr:cNvPr>
        <xdr:cNvCxnSpPr/>
      </xdr:nvCxnSpPr>
      <xdr:spPr>
        <a:xfrm flipV="1">
          <a:off x="20434300" y="10477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147320</xdr:rowOff>
    </xdr:from>
    <xdr:to>
      <xdr:col>102</xdr:col>
      <xdr:colOff>165100</xdr:colOff>
      <xdr:row>61</xdr:row>
      <xdr:rowOff>77470</xdr:rowOff>
    </xdr:to>
    <xdr:sp macro="" textlink="">
      <xdr:nvSpPr>
        <xdr:cNvPr id="687" name="楕円 686">
          <a:extLst>
            <a:ext uri="{FF2B5EF4-FFF2-40B4-BE49-F238E27FC236}">
              <a16:creationId xmlns:a16="http://schemas.microsoft.com/office/drawing/2014/main" id="{8238048E-004F-4D71-A70C-A3860A769C31}"/>
            </a:ext>
          </a:extLst>
        </xdr:cNvPr>
        <xdr:cNvSpPr/>
      </xdr:nvSpPr>
      <xdr:spPr>
        <a:xfrm>
          <a:off x="19494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22860</xdr:rowOff>
    </xdr:from>
    <xdr:to>
      <xdr:col>107</xdr:col>
      <xdr:colOff>50800</xdr:colOff>
      <xdr:row>61</xdr:row>
      <xdr:rowOff>26670</xdr:rowOff>
    </xdr:to>
    <xdr:cxnSp macro="">
      <xdr:nvCxnSpPr>
        <xdr:cNvPr id="688" name="直線コネクタ 687">
          <a:extLst>
            <a:ext uri="{FF2B5EF4-FFF2-40B4-BE49-F238E27FC236}">
              <a16:creationId xmlns:a16="http://schemas.microsoft.com/office/drawing/2014/main" id="{911DB0D8-C80A-4DCB-954A-C35D97EE6AB7}"/>
            </a:ext>
          </a:extLst>
        </xdr:cNvPr>
        <xdr:cNvCxnSpPr/>
      </xdr:nvCxnSpPr>
      <xdr:spPr>
        <a:xfrm flipV="1">
          <a:off x="19545300" y="10481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151130</xdr:rowOff>
    </xdr:from>
    <xdr:to>
      <xdr:col>98</xdr:col>
      <xdr:colOff>38100</xdr:colOff>
      <xdr:row>61</xdr:row>
      <xdr:rowOff>81280</xdr:rowOff>
    </xdr:to>
    <xdr:sp macro="" textlink="">
      <xdr:nvSpPr>
        <xdr:cNvPr id="689" name="楕円 688">
          <a:extLst>
            <a:ext uri="{FF2B5EF4-FFF2-40B4-BE49-F238E27FC236}">
              <a16:creationId xmlns:a16="http://schemas.microsoft.com/office/drawing/2014/main" id="{3C107437-5FC9-4F3A-962F-D09F581EA3CE}"/>
            </a:ext>
          </a:extLst>
        </xdr:cNvPr>
        <xdr:cNvSpPr/>
      </xdr:nvSpPr>
      <xdr:spPr>
        <a:xfrm>
          <a:off x="18605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26670</xdr:rowOff>
    </xdr:from>
    <xdr:to>
      <xdr:col>102</xdr:col>
      <xdr:colOff>114300</xdr:colOff>
      <xdr:row>61</xdr:row>
      <xdr:rowOff>30480</xdr:rowOff>
    </xdr:to>
    <xdr:cxnSp macro="">
      <xdr:nvCxnSpPr>
        <xdr:cNvPr id="690" name="直線コネクタ 689">
          <a:extLst>
            <a:ext uri="{FF2B5EF4-FFF2-40B4-BE49-F238E27FC236}">
              <a16:creationId xmlns:a16="http://schemas.microsoft.com/office/drawing/2014/main" id="{7A464EE3-1C0D-4D04-BF4B-90B0620F3200}"/>
            </a:ext>
          </a:extLst>
        </xdr:cNvPr>
        <xdr:cNvCxnSpPr/>
      </xdr:nvCxnSpPr>
      <xdr:spPr>
        <a:xfrm flipV="1">
          <a:off x="18656300" y="1048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691" name="n_1aveValue【保健センター・保健所】&#10;一人当たり面積">
          <a:extLst>
            <a:ext uri="{FF2B5EF4-FFF2-40B4-BE49-F238E27FC236}">
              <a16:creationId xmlns:a16="http://schemas.microsoft.com/office/drawing/2014/main" id="{22C6C510-F132-4DF1-B728-E05CA49F138D}"/>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92" name="n_2aveValue【保健センター・保健所】&#10;一人当たり面積">
          <a:extLst>
            <a:ext uri="{FF2B5EF4-FFF2-40B4-BE49-F238E27FC236}">
              <a16:creationId xmlns:a16="http://schemas.microsoft.com/office/drawing/2014/main" id="{0E06910F-B41C-4B2C-A10F-A190B2A5C551}"/>
            </a:ext>
          </a:extLst>
        </xdr:cNvPr>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693" name="n_3aveValue【保健センター・保健所】&#10;一人当たり面積">
          <a:extLst>
            <a:ext uri="{FF2B5EF4-FFF2-40B4-BE49-F238E27FC236}">
              <a16:creationId xmlns:a16="http://schemas.microsoft.com/office/drawing/2014/main" id="{28C66D33-BE78-4272-A181-1BC5C56B29B8}"/>
            </a:ext>
          </a:extLst>
        </xdr:cNvPr>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694" name="n_4aveValue【保健センター・保健所】&#10;一人当たり面積">
          <a:extLst>
            <a:ext uri="{FF2B5EF4-FFF2-40B4-BE49-F238E27FC236}">
              <a16:creationId xmlns:a16="http://schemas.microsoft.com/office/drawing/2014/main" id="{E68572B0-8749-4E3E-A030-24F72CB5CB20}"/>
            </a:ext>
          </a:extLst>
        </xdr:cNvPr>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86377</xdr:rowOff>
    </xdr:from>
    <xdr:ext cx="469744" cy="259045"/>
    <xdr:sp macro="" textlink="">
      <xdr:nvSpPr>
        <xdr:cNvPr id="695" name="n_1mainValue【保健センター・保健所】&#10;一人当たり面積">
          <a:extLst>
            <a:ext uri="{FF2B5EF4-FFF2-40B4-BE49-F238E27FC236}">
              <a16:creationId xmlns:a16="http://schemas.microsoft.com/office/drawing/2014/main" id="{98103283-2A0C-4071-840D-33ECDD3B38EC}"/>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90187</xdr:rowOff>
    </xdr:from>
    <xdr:ext cx="469744" cy="259045"/>
    <xdr:sp macro="" textlink="">
      <xdr:nvSpPr>
        <xdr:cNvPr id="696" name="n_2mainValue【保健センター・保健所】&#10;一人当たり面積">
          <a:extLst>
            <a:ext uri="{FF2B5EF4-FFF2-40B4-BE49-F238E27FC236}">
              <a16:creationId xmlns:a16="http://schemas.microsoft.com/office/drawing/2014/main" id="{DCC6BFA6-7BFF-4925-8C16-34A549BAEF62}"/>
            </a:ext>
          </a:extLst>
        </xdr:cNvPr>
        <xdr:cNvSpPr txBox="1"/>
      </xdr:nvSpPr>
      <xdr:spPr>
        <a:xfrm>
          <a:off x="20199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93997</xdr:rowOff>
    </xdr:from>
    <xdr:ext cx="469744" cy="259045"/>
    <xdr:sp macro="" textlink="">
      <xdr:nvSpPr>
        <xdr:cNvPr id="697" name="n_3mainValue【保健センター・保健所】&#10;一人当たり面積">
          <a:extLst>
            <a:ext uri="{FF2B5EF4-FFF2-40B4-BE49-F238E27FC236}">
              <a16:creationId xmlns:a16="http://schemas.microsoft.com/office/drawing/2014/main" id="{C37D90CE-8F14-4053-BEF2-685A1C45E219}"/>
            </a:ext>
          </a:extLst>
        </xdr:cNvPr>
        <xdr:cNvSpPr txBox="1"/>
      </xdr:nvSpPr>
      <xdr:spPr>
        <a:xfrm>
          <a:off x="19310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97807</xdr:rowOff>
    </xdr:from>
    <xdr:ext cx="469744" cy="259045"/>
    <xdr:sp macro="" textlink="">
      <xdr:nvSpPr>
        <xdr:cNvPr id="698" name="n_4mainValue【保健センター・保健所】&#10;一人当たり面積">
          <a:extLst>
            <a:ext uri="{FF2B5EF4-FFF2-40B4-BE49-F238E27FC236}">
              <a16:creationId xmlns:a16="http://schemas.microsoft.com/office/drawing/2014/main" id="{D528953E-A2EE-4FE3-8FE9-114AAB4529C8}"/>
            </a:ext>
          </a:extLst>
        </xdr:cNvPr>
        <xdr:cNvSpPr txBox="1"/>
      </xdr:nvSpPr>
      <xdr:spPr>
        <a:xfrm>
          <a:off x="184214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00E39802-D77C-45CD-A81F-D535E3CB435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0" name="正方形/長方形 699">
          <a:extLst>
            <a:ext uri="{FF2B5EF4-FFF2-40B4-BE49-F238E27FC236}">
              <a16:creationId xmlns:a16="http://schemas.microsoft.com/office/drawing/2014/main" id="{98A759D1-1E7C-4F81-859D-AB81B7C1AE4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1" name="正方形/長方形 700">
          <a:extLst>
            <a:ext uri="{FF2B5EF4-FFF2-40B4-BE49-F238E27FC236}">
              <a16:creationId xmlns:a16="http://schemas.microsoft.com/office/drawing/2014/main" id="{FB8FBCD6-C3CC-48FA-8C9C-98195A0FEF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2" name="正方形/長方形 701">
          <a:extLst>
            <a:ext uri="{FF2B5EF4-FFF2-40B4-BE49-F238E27FC236}">
              <a16:creationId xmlns:a16="http://schemas.microsoft.com/office/drawing/2014/main" id="{D0298EF5-CBEB-499A-9BC2-2E15C94947D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3" name="正方形/長方形 702">
          <a:extLst>
            <a:ext uri="{FF2B5EF4-FFF2-40B4-BE49-F238E27FC236}">
              <a16:creationId xmlns:a16="http://schemas.microsoft.com/office/drawing/2014/main" id="{A165DE43-C7A5-426B-9E41-4787FA2B35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4" name="正方形/長方形 703">
          <a:extLst>
            <a:ext uri="{FF2B5EF4-FFF2-40B4-BE49-F238E27FC236}">
              <a16:creationId xmlns:a16="http://schemas.microsoft.com/office/drawing/2014/main" id="{1005FDD7-B77E-4A38-A3E7-4DB4013EA4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5" name="正方形/長方形 704">
          <a:extLst>
            <a:ext uri="{FF2B5EF4-FFF2-40B4-BE49-F238E27FC236}">
              <a16:creationId xmlns:a16="http://schemas.microsoft.com/office/drawing/2014/main" id="{DC8846EE-8CCB-42EA-B98F-1407B2F63B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a:extLst>
            <a:ext uri="{FF2B5EF4-FFF2-40B4-BE49-F238E27FC236}">
              <a16:creationId xmlns:a16="http://schemas.microsoft.com/office/drawing/2014/main" id="{1EDB3DC8-C209-4ED0-AAE0-5C1FB545E3D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a:extLst>
            <a:ext uri="{FF2B5EF4-FFF2-40B4-BE49-F238E27FC236}">
              <a16:creationId xmlns:a16="http://schemas.microsoft.com/office/drawing/2014/main" id="{885A0CD2-ECF7-4AD5-B09B-96F5E26A3FF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a:extLst>
            <a:ext uri="{FF2B5EF4-FFF2-40B4-BE49-F238E27FC236}">
              <a16:creationId xmlns:a16="http://schemas.microsoft.com/office/drawing/2014/main" id="{059C5569-86FA-4DE8-BF9A-D9FC2474EB4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9" name="テキスト ボックス 708">
          <a:extLst>
            <a:ext uri="{FF2B5EF4-FFF2-40B4-BE49-F238E27FC236}">
              <a16:creationId xmlns:a16="http://schemas.microsoft.com/office/drawing/2014/main" id="{78AA13B4-6E02-4674-9925-D53CB9A6391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0" name="直線コネクタ 709">
          <a:extLst>
            <a:ext uri="{FF2B5EF4-FFF2-40B4-BE49-F238E27FC236}">
              <a16:creationId xmlns:a16="http://schemas.microsoft.com/office/drawing/2014/main" id="{52475C4F-6C29-4C3F-BEBE-D097E37A453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1" name="テキスト ボックス 710">
          <a:extLst>
            <a:ext uri="{FF2B5EF4-FFF2-40B4-BE49-F238E27FC236}">
              <a16:creationId xmlns:a16="http://schemas.microsoft.com/office/drawing/2014/main" id="{986E2C25-EE59-47AD-B3FB-A81C9CF9A38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2" name="直線コネクタ 711">
          <a:extLst>
            <a:ext uri="{FF2B5EF4-FFF2-40B4-BE49-F238E27FC236}">
              <a16:creationId xmlns:a16="http://schemas.microsoft.com/office/drawing/2014/main" id="{A2333D21-8010-4A28-BDD6-E713F562A5C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3" name="テキスト ボックス 712">
          <a:extLst>
            <a:ext uri="{FF2B5EF4-FFF2-40B4-BE49-F238E27FC236}">
              <a16:creationId xmlns:a16="http://schemas.microsoft.com/office/drawing/2014/main" id="{04BB9C12-883E-4B3D-B52D-0B5C65CF9DF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4" name="直線コネクタ 713">
          <a:extLst>
            <a:ext uri="{FF2B5EF4-FFF2-40B4-BE49-F238E27FC236}">
              <a16:creationId xmlns:a16="http://schemas.microsoft.com/office/drawing/2014/main" id="{C62AA694-C1D9-440A-B233-2E1BE5B0B68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5" name="テキスト ボックス 714">
          <a:extLst>
            <a:ext uri="{FF2B5EF4-FFF2-40B4-BE49-F238E27FC236}">
              <a16:creationId xmlns:a16="http://schemas.microsoft.com/office/drawing/2014/main" id="{7BE96553-56B4-449A-973D-440D46E18E2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6" name="直線コネクタ 715">
          <a:extLst>
            <a:ext uri="{FF2B5EF4-FFF2-40B4-BE49-F238E27FC236}">
              <a16:creationId xmlns:a16="http://schemas.microsoft.com/office/drawing/2014/main" id="{BAD03FBF-7D89-4750-B861-2B6B82DF30D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7" name="テキスト ボックス 716">
          <a:extLst>
            <a:ext uri="{FF2B5EF4-FFF2-40B4-BE49-F238E27FC236}">
              <a16:creationId xmlns:a16="http://schemas.microsoft.com/office/drawing/2014/main" id="{78B5F9C1-8019-4B2A-B38A-031E083E9B0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8" name="直線コネクタ 717">
          <a:extLst>
            <a:ext uri="{FF2B5EF4-FFF2-40B4-BE49-F238E27FC236}">
              <a16:creationId xmlns:a16="http://schemas.microsoft.com/office/drawing/2014/main" id="{562CD0DD-73AA-434F-A607-15D9E21F512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9" name="テキスト ボックス 718">
          <a:extLst>
            <a:ext uri="{FF2B5EF4-FFF2-40B4-BE49-F238E27FC236}">
              <a16:creationId xmlns:a16="http://schemas.microsoft.com/office/drawing/2014/main" id="{8F9605A7-4343-465C-9655-473551DB5ABA}"/>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a:extLst>
            <a:ext uri="{FF2B5EF4-FFF2-40B4-BE49-F238E27FC236}">
              <a16:creationId xmlns:a16="http://schemas.microsoft.com/office/drawing/2014/main" id="{A4EBBC6A-4365-45C4-B65A-29A9F0FA702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消防施設】&#10;有形固定資産減価償却率グラフ枠">
          <a:extLst>
            <a:ext uri="{FF2B5EF4-FFF2-40B4-BE49-F238E27FC236}">
              <a16:creationId xmlns:a16="http://schemas.microsoft.com/office/drawing/2014/main" id="{44114100-CE91-4969-A453-809063286CD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22" name="直線コネクタ 721">
          <a:extLst>
            <a:ext uri="{FF2B5EF4-FFF2-40B4-BE49-F238E27FC236}">
              <a16:creationId xmlns:a16="http://schemas.microsoft.com/office/drawing/2014/main" id="{CE8C99A5-1F58-4FEB-99DB-F187E447F33B}"/>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23" name="【消防施設】&#10;有形固定資産減価償却率最小値テキスト">
          <a:extLst>
            <a:ext uri="{FF2B5EF4-FFF2-40B4-BE49-F238E27FC236}">
              <a16:creationId xmlns:a16="http://schemas.microsoft.com/office/drawing/2014/main" id="{291F1C7F-BA1B-489C-8FD4-E380DE9EC2FE}"/>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24" name="直線コネクタ 723">
          <a:extLst>
            <a:ext uri="{FF2B5EF4-FFF2-40B4-BE49-F238E27FC236}">
              <a16:creationId xmlns:a16="http://schemas.microsoft.com/office/drawing/2014/main" id="{605A1A4E-096C-4BB3-B0F8-CCCB4D3C4226}"/>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25" name="【消防施設】&#10;有形固定資産減価償却率最大値テキスト">
          <a:extLst>
            <a:ext uri="{FF2B5EF4-FFF2-40B4-BE49-F238E27FC236}">
              <a16:creationId xmlns:a16="http://schemas.microsoft.com/office/drawing/2014/main" id="{5F2A6A39-62E9-408F-810F-7DB7C2D5975F}"/>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26" name="直線コネクタ 725">
          <a:extLst>
            <a:ext uri="{FF2B5EF4-FFF2-40B4-BE49-F238E27FC236}">
              <a16:creationId xmlns:a16="http://schemas.microsoft.com/office/drawing/2014/main" id="{0BBCAD28-00C4-47A9-B76A-E49FFB698285}"/>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27" name="【消防施設】&#10;有形固定資産減価償却率平均値テキスト">
          <a:extLst>
            <a:ext uri="{FF2B5EF4-FFF2-40B4-BE49-F238E27FC236}">
              <a16:creationId xmlns:a16="http://schemas.microsoft.com/office/drawing/2014/main" id="{74B04FB1-589D-4F83-B96F-383A0A1CAEF9}"/>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28" name="フローチャート: 判断 727">
          <a:extLst>
            <a:ext uri="{FF2B5EF4-FFF2-40B4-BE49-F238E27FC236}">
              <a16:creationId xmlns:a16="http://schemas.microsoft.com/office/drawing/2014/main" id="{74CBA7EE-C38D-4D58-835B-4E77F007875C}"/>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29" name="フローチャート: 判断 728">
          <a:extLst>
            <a:ext uri="{FF2B5EF4-FFF2-40B4-BE49-F238E27FC236}">
              <a16:creationId xmlns:a16="http://schemas.microsoft.com/office/drawing/2014/main" id="{0B8CC114-3903-4467-A51D-A86404580250}"/>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30" name="フローチャート: 判断 729">
          <a:extLst>
            <a:ext uri="{FF2B5EF4-FFF2-40B4-BE49-F238E27FC236}">
              <a16:creationId xmlns:a16="http://schemas.microsoft.com/office/drawing/2014/main" id="{84C3E3DA-508C-4EB2-B33C-D53A0CA0E708}"/>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31" name="フローチャート: 判断 730">
          <a:extLst>
            <a:ext uri="{FF2B5EF4-FFF2-40B4-BE49-F238E27FC236}">
              <a16:creationId xmlns:a16="http://schemas.microsoft.com/office/drawing/2014/main" id="{40638929-18B8-491A-BF3C-697E99D3928E}"/>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32" name="フローチャート: 判断 731">
          <a:extLst>
            <a:ext uri="{FF2B5EF4-FFF2-40B4-BE49-F238E27FC236}">
              <a16:creationId xmlns:a16="http://schemas.microsoft.com/office/drawing/2014/main" id="{88DAD1FE-D2AA-4C62-9677-110F898DEF4D}"/>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3CD218C3-8C62-48C7-90BD-258797A724A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5EF9FF10-82D6-4C88-8AA9-C8215A56A41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32851942-7DA7-47C8-99DA-2E736304C35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7F08901-72AF-4DEF-890D-32C88B8C8AF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1049FA98-325C-4E33-8B4A-0F279077788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144780</xdr:rowOff>
    </xdr:from>
    <xdr:to>
      <xdr:col>85</xdr:col>
      <xdr:colOff>177800</xdr:colOff>
      <xdr:row>82</xdr:row>
      <xdr:rowOff>74930</xdr:rowOff>
    </xdr:to>
    <xdr:sp macro="" textlink="">
      <xdr:nvSpPr>
        <xdr:cNvPr id="738" name="楕円 737">
          <a:extLst>
            <a:ext uri="{FF2B5EF4-FFF2-40B4-BE49-F238E27FC236}">
              <a16:creationId xmlns:a16="http://schemas.microsoft.com/office/drawing/2014/main" id="{E4E3C397-7427-4E35-B908-40A01030F824}"/>
            </a:ext>
          </a:extLst>
        </xdr:cNvPr>
        <xdr:cNvSpPr/>
      </xdr:nvSpPr>
      <xdr:spPr>
        <a:xfrm>
          <a:off x="16268700" y="14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167657</xdr:rowOff>
    </xdr:from>
    <xdr:ext cx="405111" cy="259045"/>
    <xdr:sp macro="" textlink="">
      <xdr:nvSpPr>
        <xdr:cNvPr id="739" name="【消防施設】&#10;有形固定資産減価償却率該当値テキスト">
          <a:extLst>
            <a:ext uri="{FF2B5EF4-FFF2-40B4-BE49-F238E27FC236}">
              <a16:creationId xmlns:a16="http://schemas.microsoft.com/office/drawing/2014/main" id="{23CABC08-FE5E-4A32-B26B-71CB2FA5549E}"/>
            </a:ext>
          </a:extLst>
        </xdr:cNvPr>
        <xdr:cNvSpPr txBox="1"/>
      </xdr:nvSpPr>
      <xdr:spPr>
        <a:xfrm>
          <a:off x="16357600"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85089</xdr:rowOff>
    </xdr:from>
    <xdr:to>
      <xdr:col>81</xdr:col>
      <xdr:colOff>101600</xdr:colOff>
      <xdr:row>82</xdr:row>
      <xdr:rowOff>15239</xdr:rowOff>
    </xdr:to>
    <xdr:sp macro="" textlink="">
      <xdr:nvSpPr>
        <xdr:cNvPr id="740" name="楕円 739">
          <a:extLst>
            <a:ext uri="{FF2B5EF4-FFF2-40B4-BE49-F238E27FC236}">
              <a16:creationId xmlns:a16="http://schemas.microsoft.com/office/drawing/2014/main" id="{CDB18AE3-A3C3-493C-903B-B80C04146108}"/>
            </a:ext>
          </a:extLst>
        </xdr:cNvPr>
        <xdr:cNvSpPr/>
      </xdr:nvSpPr>
      <xdr:spPr>
        <a:xfrm>
          <a:off x="154305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135889</xdr:rowOff>
    </xdr:from>
    <xdr:to>
      <xdr:col>85</xdr:col>
      <xdr:colOff>127000</xdr:colOff>
      <xdr:row>82</xdr:row>
      <xdr:rowOff>24130</xdr:rowOff>
    </xdr:to>
    <xdr:cxnSp macro="">
      <xdr:nvCxnSpPr>
        <xdr:cNvPr id="741" name="直線コネクタ 740">
          <a:extLst>
            <a:ext uri="{FF2B5EF4-FFF2-40B4-BE49-F238E27FC236}">
              <a16:creationId xmlns:a16="http://schemas.microsoft.com/office/drawing/2014/main" id="{E670B8BF-0F14-485A-AE89-543B55670073}"/>
            </a:ext>
          </a:extLst>
        </xdr:cNvPr>
        <xdr:cNvCxnSpPr/>
      </xdr:nvCxnSpPr>
      <xdr:spPr>
        <a:xfrm>
          <a:off x="15481300" y="14023339"/>
          <a:ext cx="838200" cy="5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46989</xdr:rowOff>
    </xdr:from>
    <xdr:to>
      <xdr:col>76</xdr:col>
      <xdr:colOff>165100</xdr:colOff>
      <xdr:row>81</xdr:row>
      <xdr:rowOff>148589</xdr:rowOff>
    </xdr:to>
    <xdr:sp macro="" textlink="">
      <xdr:nvSpPr>
        <xdr:cNvPr id="742" name="楕円 741">
          <a:extLst>
            <a:ext uri="{FF2B5EF4-FFF2-40B4-BE49-F238E27FC236}">
              <a16:creationId xmlns:a16="http://schemas.microsoft.com/office/drawing/2014/main" id="{D9BBC4E0-EDA6-4212-9192-F17726FE49C1}"/>
            </a:ext>
          </a:extLst>
        </xdr:cNvPr>
        <xdr:cNvSpPr/>
      </xdr:nvSpPr>
      <xdr:spPr>
        <a:xfrm>
          <a:off x="14541500" y="139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97789</xdr:rowOff>
    </xdr:from>
    <xdr:to>
      <xdr:col>81</xdr:col>
      <xdr:colOff>50800</xdr:colOff>
      <xdr:row>81</xdr:row>
      <xdr:rowOff>135889</xdr:rowOff>
    </xdr:to>
    <xdr:cxnSp macro="">
      <xdr:nvCxnSpPr>
        <xdr:cNvPr id="743" name="直線コネクタ 742">
          <a:extLst>
            <a:ext uri="{FF2B5EF4-FFF2-40B4-BE49-F238E27FC236}">
              <a16:creationId xmlns:a16="http://schemas.microsoft.com/office/drawing/2014/main" id="{E89C838A-EE09-4CF8-9172-D145F835EDE3}"/>
            </a:ext>
          </a:extLst>
        </xdr:cNvPr>
        <xdr:cNvCxnSpPr/>
      </xdr:nvCxnSpPr>
      <xdr:spPr>
        <a:xfrm>
          <a:off x="14592300" y="13985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8889</xdr:rowOff>
    </xdr:from>
    <xdr:to>
      <xdr:col>72</xdr:col>
      <xdr:colOff>38100</xdr:colOff>
      <xdr:row>81</xdr:row>
      <xdr:rowOff>110489</xdr:rowOff>
    </xdr:to>
    <xdr:sp macro="" textlink="">
      <xdr:nvSpPr>
        <xdr:cNvPr id="744" name="楕円 743">
          <a:extLst>
            <a:ext uri="{FF2B5EF4-FFF2-40B4-BE49-F238E27FC236}">
              <a16:creationId xmlns:a16="http://schemas.microsoft.com/office/drawing/2014/main" id="{F67DEAF7-42CA-4C93-B3F2-AE8F7E164F63}"/>
            </a:ext>
          </a:extLst>
        </xdr:cNvPr>
        <xdr:cNvSpPr/>
      </xdr:nvSpPr>
      <xdr:spPr>
        <a:xfrm>
          <a:off x="13652500" y="13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59689</xdr:rowOff>
    </xdr:from>
    <xdr:to>
      <xdr:col>76</xdr:col>
      <xdr:colOff>114300</xdr:colOff>
      <xdr:row>81</xdr:row>
      <xdr:rowOff>97789</xdr:rowOff>
    </xdr:to>
    <xdr:cxnSp macro="">
      <xdr:nvCxnSpPr>
        <xdr:cNvPr id="745" name="直線コネクタ 744">
          <a:extLst>
            <a:ext uri="{FF2B5EF4-FFF2-40B4-BE49-F238E27FC236}">
              <a16:creationId xmlns:a16="http://schemas.microsoft.com/office/drawing/2014/main" id="{04F46DB2-B20E-471F-A45B-42E627DDC863}"/>
            </a:ext>
          </a:extLst>
        </xdr:cNvPr>
        <xdr:cNvCxnSpPr/>
      </xdr:nvCxnSpPr>
      <xdr:spPr>
        <a:xfrm>
          <a:off x="13703300" y="13947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162561</xdr:rowOff>
    </xdr:from>
    <xdr:to>
      <xdr:col>67</xdr:col>
      <xdr:colOff>101600</xdr:colOff>
      <xdr:row>81</xdr:row>
      <xdr:rowOff>92711</xdr:rowOff>
    </xdr:to>
    <xdr:sp macro="" textlink="">
      <xdr:nvSpPr>
        <xdr:cNvPr id="746" name="楕円 745">
          <a:extLst>
            <a:ext uri="{FF2B5EF4-FFF2-40B4-BE49-F238E27FC236}">
              <a16:creationId xmlns:a16="http://schemas.microsoft.com/office/drawing/2014/main" id="{4AFC11C7-0428-4F30-85E0-2C7341751BB3}"/>
            </a:ext>
          </a:extLst>
        </xdr:cNvPr>
        <xdr:cNvSpPr/>
      </xdr:nvSpPr>
      <xdr:spPr>
        <a:xfrm>
          <a:off x="12763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41911</xdr:rowOff>
    </xdr:from>
    <xdr:to>
      <xdr:col>71</xdr:col>
      <xdr:colOff>177800</xdr:colOff>
      <xdr:row>81</xdr:row>
      <xdr:rowOff>59689</xdr:rowOff>
    </xdr:to>
    <xdr:cxnSp macro="">
      <xdr:nvCxnSpPr>
        <xdr:cNvPr id="747" name="直線コネクタ 746">
          <a:extLst>
            <a:ext uri="{FF2B5EF4-FFF2-40B4-BE49-F238E27FC236}">
              <a16:creationId xmlns:a16="http://schemas.microsoft.com/office/drawing/2014/main" id="{09DD3851-9A27-47A6-A1B3-7BC481A26B2F}"/>
            </a:ext>
          </a:extLst>
        </xdr:cNvPr>
        <xdr:cNvCxnSpPr/>
      </xdr:nvCxnSpPr>
      <xdr:spPr>
        <a:xfrm>
          <a:off x="12814300" y="1392936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48" name="n_1aveValue【消防施設】&#10;有形固定資産減価償却率">
          <a:extLst>
            <a:ext uri="{FF2B5EF4-FFF2-40B4-BE49-F238E27FC236}">
              <a16:creationId xmlns:a16="http://schemas.microsoft.com/office/drawing/2014/main" id="{CAE6797A-920B-4102-B02C-DBEEA1D76B2B}"/>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49" name="n_2aveValue【消防施設】&#10;有形固定資産減価償却率">
          <a:extLst>
            <a:ext uri="{FF2B5EF4-FFF2-40B4-BE49-F238E27FC236}">
              <a16:creationId xmlns:a16="http://schemas.microsoft.com/office/drawing/2014/main" id="{5EA21ACD-705C-488D-B3C1-069AB435E07D}"/>
            </a:ext>
          </a:extLst>
        </xdr:cNvPr>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50" name="n_3aveValue【消防施設】&#10;有形固定資産減価償却率">
          <a:extLst>
            <a:ext uri="{FF2B5EF4-FFF2-40B4-BE49-F238E27FC236}">
              <a16:creationId xmlns:a16="http://schemas.microsoft.com/office/drawing/2014/main" id="{A03418DF-1D37-4C2B-98D0-6E9CB23DA3F0}"/>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51" name="n_4aveValue【消防施設】&#10;有形固定資産減価償却率">
          <a:extLst>
            <a:ext uri="{FF2B5EF4-FFF2-40B4-BE49-F238E27FC236}">
              <a16:creationId xmlns:a16="http://schemas.microsoft.com/office/drawing/2014/main" id="{3D7E3A5D-3C69-4995-877F-A60C2B77481E}"/>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31766</xdr:rowOff>
    </xdr:from>
    <xdr:ext cx="405111" cy="259045"/>
    <xdr:sp macro="" textlink="">
      <xdr:nvSpPr>
        <xdr:cNvPr id="752" name="n_1mainValue【消防施設】&#10;有形固定資産減価償却率">
          <a:extLst>
            <a:ext uri="{FF2B5EF4-FFF2-40B4-BE49-F238E27FC236}">
              <a16:creationId xmlns:a16="http://schemas.microsoft.com/office/drawing/2014/main" id="{1C39D045-723F-44CC-B571-4EADDF459084}"/>
            </a:ext>
          </a:extLst>
        </xdr:cNvPr>
        <xdr:cNvSpPr txBox="1"/>
      </xdr:nvSpPr>
      <xdr:spPr>
        <a:xfrm>
          <a:off x="15266044" y="1374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165116</xdr:rowOff>
    </xdr:from>
    <xdr:ext cx="405111" cy="259045"/>
    <xdr:sp macro="" textlink="">
      <xdr:nvSpPr>
        <xdr:cNvPr id="753" name="n_2mainValue【消防施設】&#10;有形固定資産減価償却率">
          <a:extLst>
            <a:ext uri="{FF2B5EF4-FFF2-40B4-BE49-F238E27FC236}">
              <a16:creationId xmlns:a16="http://schemas.microsoft.com/office/drawing/2014/main" id="{C995938A-D39F-4D35-9883-AB071F178617}"/>
            </a:ext>
          </a:extLst>
        </xdr:cNvPr>
        <xdr:cNvSpPr txBox="1"/>
      </xdr:nvSpPr>
      <xdr:spPr>
        <a:xfrm>
          <a:off x="14389744"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127016</xdr:rowOff>
    </xdr:from>
    <xdr:ext cx="405111" cy="259045"/>
    <xdr:sp macro="" textlink="">
      <xdr:nvSpPr>
        <xdr:cNvPr id="754" name="n_3mainValue【消防施設】&#10;有形固定資産減価償却率">
          <a:extLst>
            <a:ext uri="{FF2B5EF4-FFF2-40B4-BE49-F238E27FC236}">
              <a16:creationId xmlns:a16="http://schemas.microsoft.com/office/drawing/2014/main" id="{310F57DE-78D5-4FE5-B9FE-42E950CEC044}"/>
            </a:ext>
          </a:extLst>
        </xdr:cNvPr>
        <xdr:cNvSpPr txBox="1"/>
      </xdr:nvSpPr>
      <xdr:spPr>
        <a:xfrm>
          <a:off x="13500744" y="1367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109238</xdr:rowOff>
    </xdr:from>
    <xdr:ext cx="405111" cy="259045"/>
    <xdr:sp macro="" textlink="">
      <xdr:nvSpPr>
        <xdr:cNvPr id="755" name="n_4mainValue【消防施設】&#10;有形固定資産減価償却率">
          <a:extLst>
            <a:ext uri="{FF2B5EF4-FFF2-40B4-BE49-F238E27FC236}">
              <a16:creationId xmlns:a16="http://schemas.microsoft.com/office/drawing/2014/main" id="{B9077065-FC8E-4B2C-B86E-F23F006A9F9A}"/>
            </a:ext>
          </a:extLst>
        </xdr:cNvPr>
        <xdr:cNvSpPr txBox="1"/>
      </xdr:nvSpPr>
      <xdr:spPr>
        <a:xfrm>
          <a:off x="12611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a:extLst>
            <a:ext uri="{FF2B5EF4-FFF2-40B4-BE49-F238E27FC236}">
              <a16:creationId xmlns:a16="http://schemas.microsoft.com/office/drawing/2014/main" id="{D13FD337-1917-49BE-A13F-031E438817F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7" name="正方形/長方形 756">
          <a:extLst>
            <a:ext uri="{FF2B5EF4-FFF2-40B4-BE49-F238E27FC236}">
              <a16:creationId xmlns:a16="http://schemas.microsoft.com/office/drawing/2014/main" id="{85FFFFF0-53DE-40BC-9783-3A1F0DA0A26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8" name="正方形/長方形 757">
          <a:extLst>
            <a:ext uri="{FF2B5EF4-FFF2-40B4-BE49-F238E27FC236}">
              <a16:creationId xmlns:a16="http://schemas.microsoft.com/office/drawing/2014/main" id="{E8235CFE-45C4-433D-8178-3D9804D6310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9" name="正方形/長方形 758">
          <a:extLst>
            <a:ext uri="{FF2B5EF4-FFF2-40B4-BE49-F238E27FC236}">
              <a16:creationId xmlns:a16="http://schemas.microsoft.com/office/drawing/2014/main" id="{98760E88-8511-4CBA-BA02-9A5DD3121C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0" name="正方形/長方形 759">
          <a:extLst>
            <a:ext uri="{FF2B5EF4-FFF2-40B4-BE49-F238E27FC236}">
              <a16:creationId xmlns:a16="http://schemas.microsoft.com/office/drawing/2014/main" id="{2BDFF67E-0E92-46B4-9438-74349730194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1" name="正方形/長方形 760">
          <a:extLst>
            <a:ext uri="{FF2B5EF4-FFF2-40B4-BE49-F238E27FC236}">
              <a16:creationId xmlns:a16="http://schemas.microsoft.com/office/drawing/2014/main" id="{AE4E92D4-4563-4702-A4A3-A864A87DDA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2" name="正方形/長方形 761">
          <a:extLst>
            <a:ext uri="{FF2B5EF4-FFF2-40B4-BE49-F238E27FC236}">
              <a16:creationId xmlns:a16="http://schemas.microsoft.com/office/drawing/2014/main" id="{C8F61043-9137-4378-B085-2AB17B94204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61F184CD-1918-4373-8F7B-1404CA4A7DB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236E4EBF-9B0D-4B1A-BDC9-A82B3B79C5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66AB3970-7CCF-4419-91CD-0B56DD18ED9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6" name="直線コネクタ 765">
          <a:extLst>
            <a:ext uri="{FF2B5EF4-FFF2-40B4-BE49-F238E27FC236}">
              <a16:creationId xmlns:a16="http://schemas.microsoft.com/office/drawing/2014/main" id="{EF6EE080-66DA-442D-8C20-5303CCF86D7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7" name="テキスト ボックス 766">
          <a:extLst>
            <a:ext uri="{FF2B5EF4-FFF2-40B4-BE49-F238E27FC236}">
              <a16:creationId xmlns:a16="http://schemas.microsoft.com/office/drawing/2014/main" id="{58C8EE78-775D-4126-88E9-67B44F09DF5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8" name="直線コネクタ 767">
          <a:extLst>
            <a:ext uri="{FF2B5EF4-FFF2-40B4-BE49-F238E27FC236}">
              <a16:creationId xmlns:a16="http://schemas.microsoft.com/office/drawing/2014/main" id="{709D147F-83EB-471C-B59C-05E63112F12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9" name="テキスト ボックス 768">
          <a:extLst>
            <a:ext uri="{FF2B5EF4-FFF2-40B4-BE49-F238E27FC236}">
              <a16:creationId xmlns:a16="http://schemas.microsoft.com/office/drawing/2014/main" id="{883C5876-4ADD-4A7B-A6E7-690687CE44B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0" name="直線コネクタ 769">
          <a:extLst>
            <a:ext uri="{FF2B5EF4-FFF2-40B4-BE49-F238E27FC236}">
              <a16:creationId xmlns:a16="http://schemas.microsoft.com/office/drawing/2014/main" id="{F7DA3D79-0C7A-403D-8D56-0874854295F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1" name="テキスト ボックス 770">
          <a:extLst>
            <a:ext uri="{FF2B5EF4-FFF2-40B4-BE49-F238E27FC236}">
              <a16:creationId xmlns:a16="http://schemas.microsoft.com/office/drawing/2014/main" id="{264F5754-FAE1-4AA2-947E-3883BED534E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2" name="直線コネクタ 771">
          <a:extLst>
            <a:ext uri="{FF2B5EF4-FFF2-40B4-BE49-F238E27FC236}">
              <a16:creationId xmlns:a16="http://schemas.microsoft.com/office/drawing/2014/main" id="{4E2F2534-FE79-4940-A9A4-4308768BEB2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3" name="テキスト ボックス 772">
          <a:extLst>
            <a:ext uri="{FF2B5EF4-FFF2-40B4-BE49-F238E27FC236}">
              <a16:creationId xmlns:a16="http://schemas.microsoft.com/office/drawing/2014/main" id="{BE4C38FA-6E02-4D4A-ABED-4ADFFFF70E6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4" name="直線コネクタ 773">
          <a:extLst>
            <a:ext uri="{FF2B5EF4-FFF2-40B4-BE49-F238E27FC236}">
              <a16:creationId xmlns:a16="http://schemas.microsoft.com/office/drawing/2014/main" id="{844585A5-8699-44A1-B2E5-424DB5B339E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5" name="テキスト ボックス 774">
          <a:extLst>
            <a:ext uri="{FF2B5EF4-FFF2-40B4-BE49-F238E27FC236}">
              <a16:creationId xmlns:a16="http://schemas.microsoft.com/office/drawing/2014/main" id="{3FEE1CDC-C8EC-4C70-AF9F-06DC9503E7F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6" name="直線コネクタ 775">
          <a:extLst>
            <a:ext uri="{FF2B5EF4-FFF2-40B4-BE49-F238E27FC236}">
              <a16:creationId xmlns:a16="http://schemas.microsoft.com/office/drawing/2014/main" id="{6D1BC963-8ADC-481C-AAB9-65D12F68305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7" name="テキスト ボックス 776">
          <a:extLst>
            <a:ext uri="{FF2B5EF4-FFF2-40B4-BE49-F238E27FC236}">
              <a16:creationId xmlns:a16="http://schemas.microsoft.com/office/drawing/2014/main" id="{FCC16E06-A9D2-4478-84D8-AD5134DDB79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8" name="【消防施設】&#10;一人当たり面積グラフ枠">
          <a:extLst>
            <a:ext uri="{FF2B5EF4-FFF2-40B4-BE49-F238E27FC236}">
              <a16:creationId xmlns:a16="http://schemas.microsoft.com/office/drawing/2014/main" id="{7785DCA6-76BC-49BB-A672-A1953F69B9D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79" name="直線コネクタ 778">
          <a:extLst>
            <a:ext uri="{FF2B5EF4-FFF2-40B4-BE49-F238E27FC236}">
              <a16:creationId xmlns:a16="http://schemas.microsoft.com/office/drawing/2014/main" id="{8BFBA791-829D-4A5E-AC89-36BC916F632E}"/>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80" name="【消防施設】&#10;一人当たり面積最小値テキスト">
          <a:extLst>
            <a:ext uri="{FF2B5EF4-FFF2-40B4-BE49-F238E27FC236}">
              <a16:creationId xmlns:a16="http://schemas.microsoft.com/office/drawing/2014/main" id="{41B781D2-C443-4C19-ACFF-CB4E2953440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81" name="直線コネクタ 780">
          <a:extLst>
            <a:ext uri="{FF2B5EF4-FFF2-40B4-BE49-F238E27FC236}">
              <a16:creationId xmlns:a16="http://schemas.microsoft.com/office/drawing/2014/main" id="{E58A4928-11D5-4BA9-A1C7-B9FADAFB25C2}"/>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82" name="【消防施設】&#10;一人当たり面積最大値テキスト">
          <a:extLst>
            <a:ext uri="{FF2B5EF4-FFF2-40B4-BE49-F238E27FC236}">
              <a16:creationId xmlns:a16="http://schemas.microsoft.com/office/drawing/2014/main" id="{A969EAE3-7A75-478D-9D2B-594B68C265E9}"/>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83" name="直線コネクタ 782">
          <a:extLst>
            <a:ext uri="{FF2B5EF4-FFF2-40B4-BE49-F238E27FC236}">
              <a16:creationId xmlns:a16="http://schemas.microsoft.com/office/drawing/2014/main" id="{9CAC3B01-EDCE-401A-BB43-503E5EC4D55F}"/>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784" name="【消防施設】&#10;一人当たり面積平均値テキスト">
          <a:extLst>
            <a:ext uri="{FF2B5EF4-FFF2-40B4-BE49-F238E27FC236}">
              <a16:creationId xmlns:a16="http://schemas.microsoft.com/office/drawing/2014/main" id="{29DC9511-CC75-441E-B6F5-234EFE0E176E}"/>
            </a:ext>
          </a:extLst>
        </xdr:cNvPr>
        <xdr:cNvSpPr txBox="1"/>
      </xdr:nvSpPr>
      <xdr:spPr>
        <a:xfrm>
          <a:off x="22199600" y="1453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85" name="フローチャート: 判断 784">
          <a:extLst>
            <a:ext uri="{FF2B5EF4-FFF2-40B4-BE49-F238E27FC236}">
              <a16:creationId xmlns:a16="http://schemas.microsoft.com/office/drawing/2014/main" id="{06FD442A-45FF-40B9-B853-0A7AA2476A4E}"/>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86" name="フローチャート: 判断 785">
          <a:extLst>
            <a:ext uri="{FF2B5EF4-FFF2-40B4-BE49-F238E27FC236}">
              <a16:creationId xmlns:a16="http://schemas.microsoft.com/office/drawing/2014/main" id="{B9D5F55D-0011-4015-BE5C-37A6B339E734}"/>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87" name="フローチャート: 判断 786">
          <a:extLst>
            <a:ext uri="{FF2B5EF4-FFF2-40B4-BE49-F238E27FC236}">
              <a16:creationId xmlns:a16="http://schemas.microsoft.com/office/drawing/2014/main" id="{40956BF6-DF86-492A-B001-2BD925D9072C}"/>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88" name="フローチャート: 判断 787">
          <a:extLst>
            <a:ext uri="{FF2B5EF4-FFF2-40B4-BE49-F238E27FC236}">
              <a16:creationId xmlns:a16="http://schemas.microsoft.com/office/drawing/2014/main" id="{0A08FFAC-2E74-4A0A-A595-4A7E32A636E3}"/>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89" name="フローチャート: 判断 788">
          <a:extLst>
            <a:ext uri="{FF2B5EF4-FFF2-40B4-BE49-F238E27FC236}">
              <a16:creationId xmlns:a16="http://schemas.microsoft.com/office/drawing/2014/main" id="{E202A1BE-6200-4A7E-8D8E-9A7927AC440C}"/>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C2F068F9-6C36-424F-9747-8ECABFDE4BA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FA473E2F-6F19-4AA2-91AF-007AE818532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E1E1A47C-103D-44AE-8CB4-2F53D37A57E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05817842-2A48-4026-B9B4-53D2B1CC254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39C57912-FF72-4C96-B79D-D3437E5A845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17780</xdr:rowOff>
    </xdr:from>
    <xdr:to>
      <xdr:col>116</xdr:col>
      <xdr:colOff>114300</xdr:colOff>
      <xdr:row>86</xdr:row>
      <xdr:rowOff>119380</xdr:rowOff>
    </xdr:to>
    <xdr:sp macro="" textlink="">
      <xdr:nvSpPr>
        <xdr:cNvPr id="795" name="楕円 794">
          <a:extLst>
            <a:ext uri="{FF2B5EF4-FFF2-40B4-BE49-F238E27FC236}">
              <a16:creationId xmlns:a16="http://schemas.microsoft.com/office/drawing/2014/main" id="{34175E59-E153-4B1D-AE02-C92BE46758D8}"/>
            </a:ext>
          </a:extLst>
        </xdr:cNvPr>
        <xdr:cNvSpPr/>
      </xdr:nvSpPr>
      <xdr:spPr>
        <a:xfrm>
          <a:off x="22110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104157</xdr:rowOff>
    </xdr:from>
    <xdr:ext cx="469744" cy="259045"/>
    <xdr:sp macro="" textlink="">
      <xdr:nvSpPr>
        <xdr:cNvPr id="796" name="【消防施設】&#10;一人当たり面積該当値テキスト">
          <a:extLst>
            <a:ext uri="{FF2B5EF4-FFF2-40B4-BE49-F238E27FC236}">
              <a16:creationId xmlns:a16="http://schemas.microsoft.com/office/drawing/2014/main" id="{39A17952-DBE3-4B83-84E0-D5BED8C96AC6}"/>
            </a:ext>
          </a:extLst>
        </xdr:cNvPr>
        <xdr:cNvSpPr txBox="1"/>
      </xdr:nvSpPr>
      <xdr:spPr>
        <a:xfrm>
          <a:off x="22199600"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20828</xdr:rowOff>
    </xdr:from>
    <xdr:to>
      <xdr:col>112</xdr:col>
      <xdr:colOff>38100</xdr:colOff>
      <xdr:row>86</xdr:row>
      <xdr:rowOff>122428</xdr:rowOff>
    </xdr:to>
    <xdr:sp macro="" textlink="">
      <xdr:nvSpPr>
        <xdr:cNvPr id="797" name="楕円 796">
          <a:extLst>
            <a:ext uri="{FF2B5EF4-FFF2-40B4-BE49-F238E27FC236}">
              <a16:creationId xmlns:a16="http://schemas.microsoft.com/office/drawing/2014/main" id="{4F295D8E-B33C-405F-A9E4-912B59949F4D}"/>
            </a:ext>
          </a:extLst>
        </xdr:cNvPr>
        <xdr:cNvSpPr/>
      </xdr:nvSpPr>
      <xdr:spPr>
        <a:xfrm>
          <a:off x="21272500" y="14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68580</xdr:rowOff>
    </xdr:from>
    <xdr:to>
      <xdr:col>116</xdr:col>
      <xdr:colOff>63500</xdr:colOff>
      <xdr:row>86</xdr:row>
      <xdr:rowOff>71628</xdr:rowOff>
    </xdr:to>
    <xdr:cxnSp macro="">
      <xdr:nvCxnSpPr>
        <xdr:cNvPr id="798" name="直線コネクタ 797">
          <a:extLst>
            <a:ext uri="{FF2B5EF4-FFF2-40B4-BE49-F238E27FC236}">
              <a16:creationId xmlns:a16="http://schemas.microsoft.com/office/drawing/2014/main" id="{147B4127-76B3-4BCC-B26D-D0627285B4AB}"/>
            </a:ext>
          </a:extLst>
        </xdr:cNvPr>
        <xdr:cNvCxnSpPr/>
      </xdr:nvCxnSpPr>
      <xdr:spPr>
        <a:xfrm flipV="1">
          <a:off x="21323300" y="1481328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21589</xdr:rowOff>
    </xdr:from>
    <xdr:to>
      <xdr:col>107</xdr:col>
      <xdr:colOff>101600</xdr:colOff>
      <xdr:row>86</xdr:row>
      <xdr:rowOff>123189</xdr:rowOff>
    </xdr:to>
    <xdr:sp macro="" textlink="">
      <xdr:nvSpPr>
        <xdr:cNvPr id="799" name="楕円 798">
          <a:extLst>
            <a:ext uri="{FF2B5EF4-FFF2-40B4-BE49-F238E27FC236}">
              <a16:creationId xmlns:a16="http://schemas.microsoft.com/office/drawing/2014/main" id="{8A638E42-C7D2-40EF-A030-93FD9DCBF313}"/>
            </a:ext>
          </a:extLst>
        </xdr:cNvPr>
        <xdr:cNvSpPr/>
      </xdr:nvSpPr>
      <xdr:spPr>
        <a:xfrm>
          <a:off x="20383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71628</xdr:rowOff>
    </xdr:from>
    <xdr:to>
      <xdr:col>111</xdr:col>
      <xdr:colOff>177800</xdr:colOff>
      <xdr:row>86</xdr:row>
      <xdr:rowOff>72389</xdr:rowOff>
    </xdr:to>
    <xdr:cxnSp macro="">
      <xdr:nvCxnSpPr>
        <xdr:cNvPr id="800" name="直線コネクタ 799">
          <a:extLst>
            <a:ext uri="{FF2B5EF4-FFF2-40B4-BE49-F238E27FC236}">
              <a16:creationId xmlns:a16="http://schemas.microsoft.com/office/drawing/2014/main" id="{B7DF386D-F623-4562-8272-95520091F706}"/>
            </a:ext>
          </a:extLst>
        </xdr:cNvPr>
        <xdr:cNvCxnSpPr/>
      </xdr:nvCxnSpPr>
      <xdr:spPr>
        <a:xfrm flipV="1">
          <a:off x="20434300" y="1481632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22352</xdr:rowOff>
    </xdr:from>
    <xdr:to>
      <xdr:col>102</xdr:col>
      <xdr:colOff>165100</xdr:colOff>
      <xdr:row>86</xdr:row>
      <xdr:rowOff>123952</xdr:rowOff>
    </xdr:to>
    <xdr:sp macro="" textlink="">
      <xdr:nvSpPr>
        <xdr:cNvPr id="801" name="楕円 800">
          <a:extLst>
            <a:ext uri="{FF2B5EF4-FFF2-40B4-BE49-F238E27FC236}">
              <a16:creationId xmlns:a16="http://schemas.microsoft.com/office/drawing/2014/main" id="{3EE12D05-ABB5-4821-B8D2-3DD5D4FE77AF}"/>
            </a:ext>
          </a:extLst>
        </xdr:cNvPr>
        <xdr:cNvSpPr/>
      </xdr:nvSpPr>
      <xdr:spPr>
        <a:xfrm>
          <a:off x="19494500" y="14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72389</xdr:rowOff>
    </xdr:from>
    <xdr:to>
      <xdr:col>107</xdr:col>
      <xdr:colOff>50800</xdr:colOff>
      <xdr:row>86</xdr:row>
      <xdr:rowOff>73152</xdr:rowOff>
    </xdr:to>
    <xdr:cxnSp macro="">
      <xdr:nvCxnSpPr>
        <xdr:cNvPr id="802" name="直線コネクタ 801">
          <a:extLst>
            <a:ext uri="{FF2B5EF4-FFF2-40B4-BE49-F238E27FC236}">
              <a16:creationId xmlns:a16="http://schemas.microsoft.com/office/drawing/2014/main" id="{770756B3-B2FD-4197-B9A7-C91ACD3F0A37}"/>
            </a:ext>
          </a:extLst>
        </xdr:cNvPr>
        <xdr:cNvCxnSpPr/>
      </xdr:nvCxnSpPr>
      <xdr:spPr>
        <a:xfrm flipV="1">
          <a:off x="19545300" y="1481708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20065</xdr:rowOff>
    </xdr:from>
    <xdr:to>
      <xdr:col>98</xdr:col>
      <xdr:colOff>38100</xdr:colOff>
      <xdr:row>86</xdr:row>
      <xdr:rowOff>121665</xdr:rowOff>
    </xdr:to>
    <xdr:sp macro="" textlink="">
      <xdr:nvSpPr>
        <xdr:cNvPr id="803" name="楕円 802">
          <a:extLst>
            <a:ext uri="{FF2B5EF4-FFF2-40B4-BE49-F238E27FC236}">
              <a16:creationId xmlns:a16="http://schemas.microsoft.com/office/drawing/2014/main" id="{6BB41C8E-91F0-4E4B-A0A2-3FE0A4B0EC55}"/>
            </a:ext>
          </a:extLst>
        </xdr:cNvPr>
        <xdr:cNvSpPr/>
      </xdr:nvSpPr>
      <xdr:spPr>
        <a:xfrm>
          <a:off x="18605500" y="147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70865</xdr:rowOff>
    </xdr:from>
    <xdr:to>
      <xdr:col>102</xdr:col>
      <xdr:colOff>114300</xdr:colOff>
      <xdr:row>86</xdr:row>
      <xdr:rowOff>73152</xdr:rowOff>
    </xdr:to>
    <xdr:cxnSp macro="">
      <xdr:nvCxnSpPr>
        <xdr:cNvPr id="804" name="直線コネクタ 803">
          <a:extLst>
            <a:ext uri="{FF2B5EF4-FFF2-40B4-BE49-F238E27FC236}">
              <a16:creationId xmlns:a16="http://schemas.microsoft.com/office/drawing/2014/main" id="{B2BA31DA-0428-48BC-AE5B-98D253662D69}"/>
            </a:ext>
          </a:extLst>
        </xdr:cNvPr>
        <xdr:cNvCxnSpPr/>
      </xdr:nvCxnSpPr>
      <xdr:spPr>
        <a:xfrm>
          <a:off x="18656300" y="148155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05" name="n_1aveValue【消防施設】&#10;一人当たり面積">
          <a:extLst>
            <a:ext uri="{FF2B5EF4-FFF2-40B4-BE49-F238E27FC236}">
              <a16:creationId xmlns:a16="http://schemas.microsoft.com/office/drawing/2014/main" id="{E9CBEFA5-AB3C-4569-9632-76F5A66CC715}"/>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06" name="n_2aveValue【消防施設】&#10;一人当たり面積">
          <a:extLst>
            <a:ext uri="{FF2B5EF4-FFF2-40B4-BE49-F238E27FC236}">
              <a16:creationId xmlns:a16="http://schemas.microsoft.com/office/drawing/2014/main" id="{95AC1097-F7E7-4B48-9681-CD66E813B56B}"/>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807" name="n_3aveValue【消防施設】&#10;一人当たり面積">
          <a:extLst>
            <a:ext uri="{FF2B5EF4-FFF2-40B4-BE49-F238E27FC236}">
              <a16:creationId xmlns:a16="http://schemas.microsoft.com/office/drawing/2014/main" id="{5742A56E-F87E-450C-87D0-993E37C29963}"/>
            </a:ext>
          </a:extLst>
        </xdr:cNvPr>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08" name="n_4aveValue【消防施設】&#10;一人当たり面積">
          <a:extLst>
            <a:ext uri="{FF2B5EF4-FFF2-40B4-BE49-F238E27FC236}">
              <a16:creationId xmlns:a16="http://schemas.microsoft.com/office/drawing/2014/main" id="{7E7022BC-4222-47A2-84EF-D2B5332D2F93}"/>
            </a:ext>
          </a:extLst>
        </xdr:cNvPr>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113555</xdr:rowOff>
    </xdr:from>
    <xdr:ext cx="469744" cy="259045"/>
    <xdr:sp macro="" textlink="">
      <xdr:nvSpPr>
        <xdr:cNvPr id="809" name="n_1mainValue【消防施設】&#10;一人当たり面積">
          <a:extLst>
            <a:ext uri="{FF2B5EF4-FFF2-40B4-BE49-F238E27FC236}">
              <a16:creationId xmlns:a16="http://schemas.microsoft.com/office/drawing/2014/main" id="{9654B008-7EDF-4D7E-B67F-41AEAD409ACF}"/>
            </a:ext>
          </a:extLst>
        </xdr:cNvPr>
        <xdr:cNvSpPr txBox="1"/>
      </xdr:nvSpPr>
      <xdr:spPr>
        <a:xfrm>
          <a:off x="21075727"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114316</xdr:rowOff>
    </xdr:from>
    <xdr:ext cx="469744" cy="259045"/>
    <xdr:sp macro="" textlink="">
      <xdr:nvSpPr>
        <xdr:cNvPr id="810" name="n_2mainValue【消防施設】&#10;一人当たり面積">
          <a:extLst>
            <a:ext uri="{FF2B5EF4-FFF2-40B4-BE49-F238E27FC236}">
              <a16:creationId xmlns:a16="http://schemas.microsoft.com/office/drawing/2014/main" id="{15954F77-9779-48A1-8E21-8DD17E6E0053}"/>
            </a:ext>
          </a:extLst>
        </xdr:cNvPr>
        <xdr:cNvSpPr txBox="1"/>
      </xdr:nvSpPr>
      <xdr:spPr>
        <a:xfrm>
          <a:off x="20199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115079</xdr:rowOff>
    </xdr:from>
    <xdr:ext cx="469744" cy="259045"/>
    <xdr:sp macro="" textlink="">
      <xdr:nvSpPr>
        <xdr:cNvPr id="811" name="n_3mainValue【消防施設】&#10;一人当たり面積">
          <a:extLst>
            <a:ext uri="{FF2B5EF4-FFF2-40B4-BE49-F238E27FC236}">
              <a16:creationId xmlns:a16="http://schemas.microsoft.com/office/drawing/2014/main" id="{83429694-50C4-472C-8063-BAF468961147}"/>
            </a:ext>
          </a:extLst>
        </xdr:cNvPr>
        <xdr:cNvSpPr txBox="1"/>
      </xdr:nvSpPr>
      <xdr:spPr>
        <a:xfrm>
          <a:off x="19310427"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112792</xdr:rowOff>
    </xdr:from>
    <xdr:ext cx="469744" cy="259045"/>
    <xdr:sp macro="" textlink="">
      <xdr:nvSpPr>
        <xdr:cNvPr id="812" name="n_4mainValue【消防施設】&#10;一人当たり面積">
          <a:extLst>
            <a:ext uri="{FF2B5EF4-FFF2-40B4-BE49-F238E27FC236}">
              <a16:creationId xmlns:a16="http://schemas.microsoft.com/office/drawing/2014/main" id="{353470E0-176D-4BA0-B46C-4F043DD52AE3}"/>
            </a:ext>
          </a:extLst>
        </xdr:cNvPr>
        <xdr:cNvSpPr txBox="1"/>
      </xdr:nvSpPr>
      <xdr:spPr>
        <a:xfrm>
          <a:off x="18421427"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3" name="正方形/長方形 812">
          <a:extLst>
            <a:ext uri="{FF2B5EF4-FFF2-40B4-BE49-F238E27FC236}">
              <a16:creationId xmlns:a16="http://schemas.microsoft.com/office/drawing/2014/main" id="{30AB46D8-90E9-46D6-8221-1E06D3D2C44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4" name="正方形/長方形 813">
          <a:extLst>
            <a:ext uri="{FF2B5EF4-FFF2-40B4-BE49-F238E27FC236}">
              <a16:creationId xmlns:a16="http://schemas.microsoft.com/office/drawing/2014/main" id="{0484137D-BB7D-40AF-A50D-5A4F4D39D3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5" name="正方形/長方形 814">
          <a:extLst>
            <a:ext uri="{FF2B5EF4-FFF2-40B4-BE49-F238E27FC236}">
              <a16:creationId xmlns:a16="http://schemas.microsoft.com/office/drawing/2014/main" id="{AAFFDE7B-94D3-4B69-9065-30F1B6E793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6" name="正方形/長方形 815">
          <a:extLst>
            <a:ext uri="{FF2B5EF4-FFF2-40B4-BE49-F238E27FC236}">
              <a16:creationId xmlns:a16="http://schemas.microsoft.com/office/drawing/2014/main" id="{FA953A4E-625F-4DC5-8AB7-8F64B6DA142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7" name="正方形/長方形 816">
          <a:extLst>
            <a:ext uri="{FF2B5EF4-FFF2-40B4-BE49-F238E27FC236}">
              <a16:creationId xmlns:a16="http://schemas.microsoft.com/office/drawing/2014/main" id="{47EC0526-CC03-4F5C-BA3D-436831B559D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8" name="正方形/長方形 817">
          <a:extLst>
            <a:ext uri="{FF2B5EF4-FFF2-40B4-BE49-F238E27FC236}">
              <a16:creationId xmlns:a16="http://schemas.microsoft.com/office/drawing/2014/main" id="{0682E799-8D7D-4C44-9FDF-3FCB224FA8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9" name="正方形/長方形 818">
          <a:extLst>
            <a:ext uri="{FF2B5EF4-FFF2-40B4-BE49-F238E27FC236}">
              <a16:creationId xmlns:a16="http://schemas.microsoft.com/office/drawing/2014/main" id="{0D7B91C4-0AA7-44F0-B866-92E7E42C09B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正方形/長方形 819">
          <a:extLst>
            <a:ext uri="{FF2B5EF4-FFF2-40B4-BE49-F238E27FC236}">
              <a16:creationId xmlns:a16="http://schemas.microsoft.com/office/drawing/2014/main" id="{B89383AD-21F7-45D0-A7E1-657C068C03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1" name="テキスト ボックス 820">
          <a:extLst>
            <a:ext uri="{FF2B5EF4-FFF2-40B4-BE49-F238E27FC236}">
              <a16:creationId xmlns:a16="http://schemas.microsoft.com/office/drawing/2014/main" id="{977A766E-C17B-4F4A-BBFA-777C4DD404A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2" name="直線コネクタ 821">
          <a:extLst>
            <a:ext uri="{FF2B5EF4-FFF2-40B4-BE49-F238E27FC236}">
              <a16:creationId xmlns:a16="http://schemas.microsoft.com/office/drawing/2014/main" id="{1BB756FB-905F-43EE-A925-5B62BF683E5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3" name="テキスト ボックス 822">
          <a:extLst>
            <a:ext uri="{FF2B5EF4-FFF2-40B4-BE49-F238E27FC236}">
              <a16:creationId xmlns:a16="http://schemas.microsoft.com/office/drawing/2014/main" id="{8C122807-D813-4591-8A21-A1EF9D965BF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4" name="直線コネクタ 823">
          <a:extLst>
            <a:ext uri="{FF2B5EF4-FFF2-40B4-BE49-F238E27FC236}">
              <a16:creationId xmlns:a16="http://schemas.microsoft.com/office/drawing/2014/main" id="{D74CAB1B-9FDE-40CD-819D-E07BB25A687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5" name="テキスト ボックス 824">
          <a:extLst>
            <a:ext uri="{FF2B5EF4-FFF2-40B4-BE49-F238E27FC236}">
              <a16:creationId xmlns:a16="http://schemas.microsoft.com/office/drawing/2014/main" id="{709A4355-21F6-44C0-99C5-C8C23DD9F85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6" name="直線コネクタ 825">
          <a:extLst>
            <a:ext uri="{FF2B5EF4-FFF2-40B4-BE49-F238E27FC236}">
              <a16:creationId xmlns:a16="http://schemas.microsoft.com/office/drawing/2014/main" id="{44236C9A-28B0-487B-8CA1-A5F18426D74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7" name="テキスト ボックス 826">
          <a:extLst>
            <a:ext uri="{FF2B5EF4-FFF2-40B4-BE49-F238E27FC236}">
              <a16:creationId xmlns:a16="http://schemas.microsoft.com/office/drawing/2014/main" id="{7747195B-AB18-4D59-87AA-B733A50E8BB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8" name="直線コネクタ 827">
          <a:extLst>
            <a:ext uri="{FF2B5EF4-FFF2-40B4-BE49-F238E27FC236}">
              <a16:creationId xmlns:a16="http://schemas.microsoft.com/office/drawing/2014/main" id="{1D8DB528-D1D1-4063-B8C7-BBC29CFAEE6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9" name="テキスト ボックス 828">
          <a:extLst>
            <a:ext uri="{FF2B5EF4-FFF2-40B4-BE49-F238E27FC236}">
              <a16:creationId xmlns:a16="http://schemas.microsoft.com/office/drawing/2014/main" id="{9BF2DAE3-8C34-4CF9-A8B5-81503D72215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0" name="直線コネクタ 829">
          <a:extLst>
            <a:ext uri="{FF2B5EF4-FFF2-40B4-BE49-F238E27FC236}">
              <a16:creationId xmlns:a16="http://schemas.microsoft.com/office/drawing/2014/main" id="{0D5D9118-C81A-4BC1-8668-774A45E21F9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1" name="テキスト ボックス 830">
          <a:extLst>
            <a:ext uri="{FF2B5EF4-FFF2-40B4-BE49-F238E27FC236}">
              <a16:creationId xmlns:a16="http://schemas.microsoft.com/office/drawing/2014/main" id="{22BF2484-9595-41DC-9ED8-BC7E488BA34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2" name="直線コネクタ 831">
          <a:extLst>
            <a:ext uri="{FF2B5EF4-FFF2-40B4-BE49-F238E27FC236}">
              <a16:creationId xmlns:a16="http://schemas.microsoft.com/office/drawing/2014/main" id="{A8EA1EAB-EB55-44EA-BCD7-84FE76CA2D1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3" name="テキスト ボックス 832">
          <a:extLst>
            <a:ext uri="{FF2B5EF4-FFF2-40B4-BE49-F238E27FC236}">
              <a16:creationId xmlns:a16="http://schemas.microsoft.com/office/drawing/2014/main" id="{BC4EA27E-B0A5-4A8F-B6C4-7AF21B6D255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4" name="直線コネクタ 833">
          <a:extLst>
            <a:ext uri="{FF2B5EF4-FFF2-40B4-BE49-F238E27FC236}">
              <a16:creationId xmlns:a16="http://schemas.microsoft.com/office/drawing/2014/main" id="{3EBE5AC4-F6B6-429F-9D8E-84A630D9F6C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5" name="テキスト ボックス 834">
          <a:extLst>
            <a:ext uri="{FF2B5EF4-FFF2-40B4-BE49-F238E27FC236}">
              <a16:creationId xmlns:a16="http://schemas.microsoft.com/office/drawing/2014/main" id="{86764C7C-7D5E-48DA-BE03-0D6119FA378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6" name="直線コネクタ 835">
          <a:extLst>
            <a:ext uri="{FF2B5EF4-FFF2-40B4-BE49-F238E27FC236}">
              <a16:creationId xmlns:a16="http://schemas.microsoft.com/office/drawing/2014/main" id="{32FE672D-4466-4C58-82F9-A0823B47F6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庁舎】&#10;有形固定資産減価償却率グラフ枠">
          <a:extLst>
            <a:ext uri="{FF2B5EF4-FFF2-40B4-BE49-F238E27FC236}">
              <a16:creationId xmlns:a16="http://schemas.microsoft.com/office/drawing/2014/main" id="{02FA1473-48C2-4514-99DC-F858B22BF81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38" name="直線コネクタ 837">
          <a:extLst>
            <a:ext uri="{FF2B5EF4-FFF2-40B4-BE49-F238E27FC236}">
              <a16:creationId xmlns:a16="http://schemas.microsoft.com/office/drawing/2014/main" id="{548EF9F3-5B2E-4122-9C36-2EBC7E66A1FA}"/>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9" name="【庁舎】&#10;有形固定資産減価償却率最小値テキスト">
          <a:extLst>
            <a:ext uri="{FF2B5EF4-FFF2-40B4-BE49-F238E27FC236}">
              <a16:creationId xmlns:a16="http://schemas.microsoft.com/office/drawing/2014/main" id="{0CAFB807-5F9C-4CFE-8354-B255BE77E1D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0" name="直線コネクタ 839">
          <a:extLst>
            <a:ext uri="{FF2B5EF4-FFF2-40B4-BE49-F238E27FC236}">
              <a16:creationId xmlns:a16="http://schemas.microsoft.com/office/drawing/2014/main" id="{E85AB19B-CE41-4397-9EC2-A6076F01A61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41" name="【庁舎】&#10;有形固定資産減価償却率最大値テキスト">
          <a:extLst>
            <a:ext uri="{FF2B5EF4-FFF2-40B4-BE49-F238E27FC236}">
              <a16:creationId xmlns:a16="http://schemas.microsoft.com/office/drawing/2014/main" id="{1D8C4E1E-1BD7-471D-9105-72888A9016C5}"/>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42" name="直線コネクタ 841">
          <a:extLst>
            <a:ext uri="{FF2B5EF4-FFF2-40B4-BE49-F238E27FC236}">
              <a16:creationId xmlns:a16="http://schemas.microsoft.com/office/drawing/2014/main" id="{E83F1DA7-EAEE-4F5C-80E0-6E869376308A}"/>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43" name="【庁舎】&#10;有形固定資産減価償却率平均値テキスト">
          <a:extLst>
            <a:ext uri="{FF2B5EF4-FFF2-40B4-BE49-F238E27FC236}">
              <a16:creationId xmlns:a16="http://schemas.microsoft.com/office/drawing/2014/main" id="{D3A1FE4E-0078-4972-A64E-E5D855B02212}"/>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44" name="フローチャート: 判断 843">
          <a:extLst>
            <a:ext uri="{FF2B5EF4-FFF2-40B4-BE49-F238E27FC236}">
              <a16:creationId xmlns:a16="http://schemas.microsoft.com/office/drawing/2014/main" id="{3DB30A95-F969-4316-BCD3-65086D6E7696}"/>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45" name="フローチャート: 判断 844">
          <a:extLst>
            <a:ext uri="{FF2B5EF4-FFF2-40B4-BE49-F238E27FC236}">
              <a16:creationId xmlns:a16="http://schemas.microsoft.com/office/drawing/2014/main" id="{49DF40C3-B297-4E9A-BCE1-A88CC321FBA6}"/>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46" name="フローチャート: 判断 845">
          <a:extLst>
            <a:ext uri="{FF2B5EF4-FFF2-40B4-BE49-F238E27FC236}">
              <a16:creationId xmlns:a16="http://schemas.microsoft.com/office/drawing/2014/main" id="{417E7CE4-BBE9-4E4F-933A-4BBCCD235576}"/>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47" name="フローチャート: 判断 846">
          <a:extLst>
            <a:ext uri="{FF2B5EF4-FFF2-40B4-BE49-F238E27FC236}">
              <a16:creationId xmlns:a16="http://schemas.microsoft.com/office/drawing/2014/main" id="{DE1418BF-67AC-458D-B69E-E62BBDD63064}"/>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48" name="フローチャート: 判断 847">
          <a:extLst>
            <a:ext uri="{FF2B5EF4-FFF2-40B4-BE49-F238E27FC236}">
              <a16:creationId xmlns:a16="http://schemas.microsoft.com/office/drawing/2014/main" id="{4C580E11-A225-4394-9AD0-96DFDD07382F}"/>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D480FA10-86A6-42E0-99C4-FB7C94C67A8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E1BD787C-51E0-40BF-B5CE-EA47AC97504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5D5EF790-9FA4-47BA-B0CE-BAEF5A1443C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15F325FD-EDB8-40BE-891F-16619647918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8FA09E06-8BDC-413D-8C86-9F8C917A419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854" name="楕円 853">
          <a:extLst>
            <a:ext uri="{FF2B5EF4-FFF2-40B4-BE49-F238E27FC236}">
              <a16:creationId xmlns:a16="http://schemas.microsoft.com/office/drawing/2014/main" id="{16615D18-FDDD-4626-8631-67EE435C59ED}"/>
            </a:ext>
          </a:extLst>
        </xdr:cNvPr>
        <xdr:cNvSpPr/>
      </xdr:nvSpPr>
      <xdr:spPr>
        <a:xfrm>
          <a:off x="16268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54446</xdr:rowOff>
    </xdr:from>
    <xdr:ext cx="405111" cy="259045"/>
    <xdr:sp macro="" textlink="">
      <xdr:nvSpPr>
        <xdr:cNvPr id="855" name="【庁舎】&#10;有形固定資産減価償却率該当値テキスト">
          <a:extLst>
            <a:ext uri="{FF2B5EF4-FFF2-40B4-BE49-F238E27FC236}">
              <a16:creationId xmlns:a16="http://schemas.microsoft.com/office/drawing/2014/main" id="{4A074AB8-4599-4DF3-A06E-784A9510F04A}"/>
            </a:ext>
          </a:extLst>
        </xdr:cNvPr>
        <xdr:cNvSpPr txBox="1"/>
      </xdr:nvSpPr>
      <xdr:spPr>
        <a:xfrm>
          <a:off x="16357600"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856" name="楕円 855">
          <a:extLst>
            <a:ext uri="{FF2B5EF4-FFF2-40B4-BE49-F238E27FC236}">
              <a16:creationId xmlns:a16="http://schemas.microsoft.com/office/drawing/2014/main" id="{596612B0-B668-4CAB-86D8-442060645F29}"/>
            </a:ext>
          </a:extLst>
        </xdr:cNvPr>
        <xdr:cNvSpPr/>
      </xdr:nvSpPr>
      <xdr:spPr>
        <a:xfrm>
          <a:off x="1543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126819</xdr:rowOff>
    </xdr:to>
    <xdr:cxnSp macro="">
      <xdr:nvCxnSpPr>
        <xdr:cNvPr id="857" name="直線コネクタ 856">
          <a:extLst>
            <a:ext uri="{FF2B5EF4-FFF2-40B4-BE49-F238E27FC236}">
              <a16:creationId xmlns:a16="http://schemas.microsoft.com/office/drawing/2014/main" id="{ED4DB620-C25D-4CD4-84FA-53CF94F61962}"/>
            </a:ext>
          </a:extLst>
        </xdr:cNvPr>
        <xdr:cNvCxnSpPr/>
      </xdr:nvCxnSpPr>
      <xdr:spPr>
        <a:xfrm>
          <a:off x="15481300" y="17815561"/>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76019</xdr:rowOff>
    </xdr:from>
    <xdr:to>
      <xdr:col>76</xdr:col>
      <xdr:colOff>165100</xdr:colOff>
      <xdr:row>104</xdr:row>
      <xdr:rowOff>6169</xdr:rowOff>
    </xdr:to>
    <xdr:sp macro="" textlink="">
      <xdr:nvSpPr>
        <xdr:cNvPr id="858" name="楕円 857">
          <a:extLst>
            <a:ext uri="{FF2B5EF4-FFF2-40B4-BE49-F238E27FC236}">
              <a16:creationId xmlns:a16="http://schemas.microsoft.com/office/drawing/2014/main" id="{D706C316-D147-466E-A68F-655A43BE4D24}"/>
            </a:ext>
          </a:extLst>
        </xdr:cNvPr>
        <xdr:cNvSpPr/>
      </xdr:nvSpPr>
      <xdr:spPr>
        <a:xfrm>
          <a:off x="14541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126819</xdr:rowOff>
    </xdr:from>
    <xdr:to>
      <xdr:col>81</xdr:col>
      <xdr:colOff>50800</xdr:colOff>
      <xdr:row>103</xdr:row>
      <xdr:rowOff>156211</xdr:rowOff>
    </xdr:to>
    <xdr:cxnSp macro="">
      <xdr:nvCxnSpPr>
        <xdr:cNvPr id="859" name="直線コネクタ 858">
          <a:extLst>
            <a:ext uri="{FF2B5EF4-FFF2-40B4-BE49-F238E27FC236}">
              <a16:creationId xmlns:a16="http://schemas.microsoft.com/office/drawing/2014/main" id="{568DB62B-712F-4892-B386-7D9C84BAEA76}"/>
            </a:ext>
          </a:extLst>
        </xdr:cNvPr>
        <xdr:cNvCxnSpPr/>
      </xdr:nvCxnSpPr>
      <xdr:spPr>
        <a:xfrm>
          <a:off x="14592300" y="177861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43362</xdr:rowOff>
    </xdr:from>
    <xdr:to>
      <xdr:col>72</xdr:col>
      <xdr:colOff>38100</xdr:colOff>
      <xdr:row>103</xdr:row>
      <xdr:rowOff>144962</xdr:rowOff>
    </xdr:to>
    <xdr:sp macro="" textlink="">
      <xdr:nvSpPr>
        <xdr:cNvPr id="860" name="楕円 859">
          <a:extLst>
            <a:ext uri="{FF2B5EF4-FFF2-40B4-BE49-F238E27FC236}">
              <a16:creationId xmlns:a16="http://schemas.microsoft.com/office/drawing/2014/main" id="{6537289F-94B9-45FE-BDB9-0E3447C3F775}"/>
            </a:ext>
          </a:extLst>
        </xdr:cNvPr>
        <xdr:cNvSpPr/>
      </xdr:nvSpPr>
      <xdr:spPr>
        <a:xfrm>
          <a:off x="13652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94162</xdr:rowOff>
    </xdr:from>
    <xdr:to>
      <xdr:col>76</xdr:col>
      <xdr:colOff>114300</xdr:colOff>
      <xdr:row>103</xdr:row>
      <xdr:rowOff>126819</xdr:rowOff>
    </xdr:to>
    <xdr:cxnSp macro="">
      <xdr:nvCxnSpPr>
        <xdr:cNvPr id="861" name="直線コネクタ 860">
          <a:extLst>
            <a:ext uri="{FF2B5EF4-FFF2-40B4-BE49-F238E27FC236}">
              <a16:creationId xmlns:a16="http://schemas.microsoft.com/office/drawing/2014/main" id="{40366752-7923-4B66-BAB4-3515E6A251DC}"/>
            </a:ext>
          </a:extLst>
        </xdr:cNvPr>
        <xdr:cNvCxnSpPr/>
      </xdr:nvCxnSpPr>
      <xdr:spPr>
        <a:xfrm>
          <a:off x="13703300" y="177535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43362</xdr:rowOff>
    </xdr:from>
    <xdr:to>
      <xdr:col>67</xdr:col>
      <xdr:colOff>101600</xdr:colOff>
      <xdr:row>103</xdr:row>
      <xdr:rowOff>144962</xdr:rowOff>
    </xdr:to>
    <xdr:sp macro="" textlink="">
      <xdr:nvSpPr>
        <xdr:cNvPr id="862" name="楕円 861">
          <a:extLst>
            <a:ext uri="{FF2B5EF4-FFF2-40B4-BE49-F238E27FC236}">
              <a16:creationId xmlns:a16="http://schemas.microsoft.com/office/drawing/2014/main" id="{50417EA5-17A7-494C-AB66-BDFD12EBA4E8}"/>
            </a:ext>
          </a:extLst>
        </xdr:cNvPr>
        <xdr:cNvSpPr/>
      </xdr:nvSpPr>
      <xdr:spPr>
        <a:xfrm>
          <a:off x="12763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94162</xdr:rowOff>
    </xdr:from>
    <xdr:to>
      <xdr:col>71</xdr:col>
      <xdr:colOff>177800</xdr:colOff>
      <xdr:row>103</xdr:row>
      <xdr:rowOff>94162</xdr:rowOff>
    </xdr:to>
    <xdr:cxnSp macro="">
      <xdr:nvCxnSpPr>
        <xdr:cNvPr id="863" name="直線コネクタ 862">
          <a:extLst>
            <a:ext uri="{FF2B5EF4-FFF2-40B4-BE49-F238E27FC236}">
              <a16:creationId xmlns:a16="http://schemas.microsoft.com/office/drawing/2014/main" id="{862E8AC2-CF8E-49F6-AB8E-F5530F0FACF3}"/>
            </a:ext>
          </a:extLst>
        </xdr:cNvPr>
        <xdr:cNvCxnSpPr/>
      </xdr:nvCxnSpPr>
      <xdr:spPr>
        <a:xfrm>
          <a:off x="12814300" y="17753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64" name="n_1aveValue【庁舎】&#10;有形固定資産減価償却率">
          <a:extLst>
            <a:ext uri="{FF2B5EF4-FFF2-40B4-BE49-F238E27FC236}">
              <a16:creationId xmlns:a16="http://schemas.microsoft.com/office/drawing/2014/main" id="{D1D4A68A-ED76-4DBC-A04D-C0EFF3E9D1AD}"/>
            </a:ext>
          </a:extLst>
        </xdr:cNvPr>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65" name="n_2aveValue【庁舎】&#10;有形固定資産減価償却率">
          <a:extLst>
            <a:ext uri="{FF2B5EF4-FFF2-40B4-BE49-F238E27FC236}">
              <a16:creationId xmlns:a16="http://schemas.microsoft.com/office/drawing/2014/main" id="{1597437F-7A14-4DC3-A1E7-8AC388335E65}"/>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66" name="n_3aveValue【庁舎】&#10;有形固定資産減価償却率">
          <a:extLst>
            <a:ext uri="{FF2B5EF4-FFF2-40B4-BE49-F238E27FC236}">
              <a16:creationId xmlns:a16="http://schemas.microsoft.com/office/drawing/2014/main" id="{0894931E-8D81-45E3-A783-BDE07F28263E}"/>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67" name="n_4aveValue【庁舎】&#10;有形固定資産減価償却率">
          <a:extLst>
            <a:ext uri="{FF2B5EF4-FFF2-40B4-BE49-F238E27FC236}">
              <a16:creationId xmlns:a16="http://schemas.microsoft.com/office/drawing/2014/main" id="{1D548A25-0926-4A8E-A9C9-D88304A0ABAD}"/>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52088</xdr:rowOff>
    </xdr:from>
    <xdr:ext cx="405111" cy="259045"/>
    <xdr:sp macro="" textlink="">
      <xdr:nvSpPr>
        <xdr:cNvPr id="868" name="n_1mainValue【庁舎】&#10;有形固定資産減価償却率">
          <a:extLst>
            <a:ext uri="{FF2B5EF4-FFF2-40B4-BE49-F238E27FC236}">
              <a16:creationId xmlns:a16="http://schemas.microsoft.com/office/drawing/2014/main" id="{69F4CD33-FF91-452E-971F-E234FDB7C2F6}"/>
            </a:ext>
          </a:extLst>
        </xdr:cNvPr>
        <xdr:cNvSpPr txBox="1"/>
      </xdr:nvSpPr>
      <xdr:spPr>
        <a:xfrm>
          <a:off x="15266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22696</xdr:rowOff>
    </xdr:from>
    <xdr:ext cx="405111" cy="259045"/>
    <xdr:sp macro="" textlink="">
      <xdr:nvSpPr>
        <xdr:cNvPr id="869" name="n_2mainValue【庁舎】&#10;有形固定資産減価償却率">
          <a:extLst>
            <a:ext uri="{FF2B5EF4-FFF2-40B4-BE49-F238E27FC236}">
              <a16:creationId xmlns:a16="http://schemas.microsoft.com/office/drawing/2014/main" id="{A0E4F7E0-401C-4A24-A7E7-BF5B785D5BD3}"/>
            </a:ext>
          </a:extLst>
        </xdr:cNvPr>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161489</xdr:rowOff>
    </xdr:from>
    <xdr:ext cx="405111" cy="259045"/>
    <xdr:sp macro="" textlink="">
      <xdr:nvSpPr>
        <xdr:cNvPr id="870" name="n_3mainValue【庁舎】&#10;有形固定資産減価償却率">
          <a:extLst>
            <a:ext uri="{FF2B5EF4-FFF2-40B4-BE49-F238E27FC236}">
              <a16:creationId xmlns:a16="http://schemas.microsoft.com/office/drawing/2014/main" id="{000655BA-19F2-41C9-AB5D-83375A4BF275}"/>
            </a:ext>
          </a:extLst>
        </xdr:cNvPr>
        <xdr:cNvSpPr txBox="1"/>
      </xdr:nvSpPr>
      <xdr:spPr>
        <a:xfrm>
          <a:off x="13500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161489</xdr:rowOff>
    </xdr:from>
    <xdr:ext cx="405111" cy="259045"/>
    <xdr:sp macro="" textlink="">
      <xdr:nvSpPr>
        <xdr:cNvPr id="871" name="n_4mainValue【庁舎】&#10;有形固定資産減価償却率">
          <a:extLst>
            <a:ext uri="{FF2B5EF4-FFF2-40B4-BE49-F238E27FC236}">
              <a16:creationId xmlns:a16="http://schemas.microsoft.com/office/drawing/2014/main" id="{D616FB90-5FFF-4B51-9CB1-8647EDD8BAC9}"/>
            </a:ext>
          </a:extLst>
        </xdr:cNvPr>
        <xdr:cNvSpPr txBox="1"/>
      </xdr:nvSpPr>
      <xdr:spPr>
        <a:xfrm>
          <a:off x="12611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2" name="正方形/長方形 871">
          <a:extLst>
            <a:ext uri="{FF2B5EF4-FFF2-40B4-BE49-F238E27FC236}">
              <a16:creationId xmlns:a16="http://schemas.microsoft.com/office/drawing/2014/main" id="{427E89A9-E3D3-4D99-88B9-015D26F6AA9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3" name="正方形/長方形 872">
          <a:extLst>
            <a:ext uri="{FF2B5EF4-FFF2-40B4-BE49-F238E27FC236}">
              <a16:creationId xmlns:a16="http://schemas.microsoft.com/office/drawing/2014/main" id="{9D1A6747-E74C-495B-B94D-D75D9F8C25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4" name="正方形/長方形 873">
          <a:extLst>
            <a:ext uri="{FF2B5EF4-FFF2-40B4-BE49-F238E27FC236}">
              <a16:creationId xmlns:a16="http://schemas.microsoft.com/office/drawing/2014/main" id="{492E06B1-EA61-4877-895B-BCD7009989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5" name="正方形/長方形 874">
          <a:extLst>
            <a:ext uri="{FF2B5EF4-FFF2-40B4-BE49-F238E27FC236}">
              <a16:creationId xmlns:a16="http://schemas.microsoft.com/office/drawing/2014/main" id="{016AC324-93DA-4B3E-B7AC-5C5471EA190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6" name="正方形/長方形 875">
          <a:extLst>
            <a:ext uri="{FF2B5EF4-FFF2-40B4-BE49-F238E27FC236}">
              <a16:creationId xmlns:a16="http://schemas.microsoft.com/office/drawing/2014/main" id="{6B93F93A-1266-41EF-8FD2-78F1E4F825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7" name="正方形/長方形 876">
          <a:extLst>
            <a:ext uri="{FF2B5EF4-FFF2-40B4-BE49-F238E27FC236}">
              <a16:creationId xmlns:a16="http://schemas.microsoft.com/office/drawing/2014/main" id="{156E6FC8-2F37-4A9B-8D67-F50042C06B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8" name="正方形/長方形 877">
          <a:extLst>
            <a:ext uri="{FF2B5EF4-FFF2-40B4-BE49-F238E27FC236}">
              <a16:creationId xmlns:a16="http://schemas.microsoft.com/office/drawing/2014/main" id="{A40F8C7C-2F7B-4C1D-9689-99A2085F4E3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9" name="正方形/長方形 878">
          <a:extLst>
            <a:ext uri="{FF2B5EF4-FFF2-40B4-BE49-F238E27FC236}">
              <a16:creationId xmlns:a16="http://schemas.microsoft.com/office/drawing/2014/main" id="{F8AA5BCC-4AE1-4379-89F2-F4E95D59C4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0" name="テキスト ボックス 879">
          <a:extLst>
            <a:ext uri="{FF2B5EF4-FFF2-40B4-BE49-F238E27FC236}">
              <a16:creationId xmlns:a16="http://schemas.microsoft.com/office/drawing/2014/main" id="{8F152249-807E-451F-B006-DEC704132C9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1" name="直線コネクタ 880">
          <a:extLst>
            <a:ext uri="{FF2B5EF4-FFF2-40B4-BE49-F238E27FC236}">
              <a16:creationId xmlns:a16="http://schemas.microsoft.com/office/drawing/2014/main" id="{CD642DA0-E681-48F4-80F3-544D17122E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82" name="直線コネクタ 881">
          <a:extLst>
            <a:ext uri="{FF2B5EF4-FFF2-40B4-BE49-F238E27FC236}">
              <a16:creationId xmlns:a16="http://schemas.microsoft.com/office/drawing/2014/main" id="{3BF94516-574C-4C21-B8B1-6347EFCE9FBB}"/>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83" name="テキスト ボックス 882">
          <a:extLst>
            <a:ext uri="{FF2B5EF4-FFF2-40B4-BE49-F238E27FC236}">
              <a16:creationId xmlns:a16="http://schemas.microsoft.com/office/drawing/2014/main" id="{1A403F19-F028-4A4D-BB00-2597480FA68D}"/>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84" name="直線コネクタ 883">
          <a:extLst>
            <a:ext uri="{FF2B5EF4-FFF2-40B4-BE49-F238E27FC236}">
              <a16:creationId xmlns:a16="http://schemas.microsoft.com/office/drawing/2014/main" id="{18481016-DA31-4122-9E7E-27C64C05A354}"/>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85" name="テキスト ボックス 884">
          <a:extLst>
            <a:ext uri="{FF2B5EF4-FFF2-40B4-BE49-F238E27FC236}">
              <a16:creationId xmlns:a16="http://schemas.microsoft.com/office/drawing/2014/main" id="{AE64B865-01BA-4A4C-8EC0-CE74F7CF9427}"/>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86" name="直線コネクタ 885">
          <a:extLst>
            <a:ext uri="{FF2B5EF4-FFF2-40B4-BE49-F238E27FC236}">
              <a16:creationId xmlns:a16="http://schemas.microsoft.com/office/drawing/2014/main" id="{6DC6D79C-9FBB-43BA-8850-81A0C80174EB}"/>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87" name="テキスト ボックス 886">
          <a:extLst>
            <a:ext uri="{FF2B5EF4-FFF2-40B4-BE49-F238E27FC236}">
              <a16:creationId xmlns:a16="http://schemas.microsoft.com/office/drawing/2014/main" id="{E6DC6B27-2EF6-45F7-8919-7FB51FD8E5E1}"/>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8" name="直線コネクタ 887">
          <a:extLst>
            <a:ext uri="{FF2B5EF4-FFF2-40B4-BE49-F238E27FC236}">
              <a16:creationId xmlns:a16="http://schemas.microsoft.com/office/drawing/2014/main" id="{9FC80ABF-D274-4262-9D25-FAF1FB01D96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9" name="テキスト ボックス 888">
          <a:extLst>
            <a:ext uri="{FF2B5EF4-FFF2-40B4-BE49-F238E27FC236}">
              <a16:creationId xmlns:a16="http://schemas.microsoft.com/office/drawing/2014/main" id="{9ADFAEA9-9061-4EF6-A181-48E86EF054B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90" name="直線コネクタ 889">
          <a:extLst>
            <a:ext uri="{FF2B5EF4-FFF2-40B4-BE49-F238E27FC236}">
              <a16:creationId xmlns:a16="http://schemas.microsoft.com/office/drawing/2014/main" id="{48ADD64A-BAC1-49DA-AD3D-D2406DD5F944}"/>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91" name="テキスト ボックス 890">
          <a:extLst>
            <a:ext uri="{FF2B5EF4-FFF2-40B4-BE49-F238E27FC236}">
              <a16:creationId xmlns:a16="http://schemas.microsoft.com/office/drawing/2014/main" id="{F92B203B-B63E-4F5D-8140-87159768DA23}"/>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92" name="直線コネクタ 891">
          <a:extLst>
            <a:ext uri="{FF2B5EF4-FFF2-40B4-BE49-F238E27FC236}">
              <a16:creationId xmlns:a16="http://schemas.microsoft.com/office/drawing/2014/main" id="{E3D120FF-4AE4-408A-9D6E-2459E5229803}"/>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93" name="テキスト ボックス 892">
          <a:extLst>
            <a:ext uri="{FF2B5EF4-FFF2-40B4-BE49-F238E27FC236}">
              <a16:creationId xmlns:a16="http://schemas.microsoft.com/office/drawing/2014/main" id="{F7312E40-AA39-47DE-9DFC-42AB3C906285}"/>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94" name="直線コネクタ 893">
          <a:extLst>
            <a:ext uri="{FF2B5EF4-FFF2-40B4-BE49-F238E27FC236}">
              <a16:creationId xmlns:a16="http://schemas.microsoft.com/office/drawing/2014/main" id="{492D24B3-CD96-40C6-AD32-7F28512B25B8}"/>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95" name="テキスト ボックス 894">
          <a:extLst>
            <a:ext uri="{FF2B5EF4-FFF2-40B4-BE49-F238E27FC236}">
              <a16:creationId xmlns:a16="http://schemas.microsoft.com/office/drawing/2014/main" id="{1A123376-EE23-4568-ABB0-4E8311B55ED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6" name="直線コネクタ 895">
          <a:extLst>
            <a:ext uri="{FF2B5EF4-FFF2-40B4-BE49-F238E27FC236}">
              <a16:creationId xmlns:a16="http://schemas.microsoft.com/office/drawing/2014/main" id="{351580C7-5CE5-49E2-856A-A296A7F7075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7" name="テキスト ボックス 896">
          <a:extLst>
            <a:ext uri="{FF2B5EF4-FFF2-40B4-BE49-F238E27FC236}">
              <a16:creationId xmlns:a16="http://schemas.microsoft.com/office/drawing/2014/main" id="{190241FF-27AD-4AB7-A073-0AB167C3247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8" name="【庁舎】&#10;一人当たり面積グラフ枠">
          <a:extLst>
            <a:ext uri="{FF2B5EF4-FFF2-40B4-BE49-F238E27FC236}">
              <a16:creationId xmlns:a16="http://schemas.microsoft.com/office/drawing/2014/main" id="{2C5580A8-7A79-406B-B416-C1B4AB425D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99" name="直線コネクタ 898">
          <a:extLst>
            <a:ext uri="{FF2B5EF4-FFF2-40B4-BE49-F238E27FC236}">
              <a16:creationId xmlns:a16="http://schemas.microsoft.com/office/drawing/2014/main" id="{AB061128-E2E7-48C0-B411-BC9FF1440ADE}"/>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00" name="【庁舎】&#10;一人当たり面積最小値テキスト">
          <a:extLst>
            <a:ext uri="{FF2B5EF4-FFF2-40B4-BE49-F238E27FC236}">
              <a16:creationId xmlns:a16="http://schemas.microsoft.com/office/drawing/2014/main" id="{9CBF234B-FEC5-44D5-8211-4E235D6E6D3E}"/>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01" name="直線コネクタ 900">
          <a:extLst>
            <a:ext uri="{FF2B5EF4-FFF2-40B4-BE49-F238E27FC236}">
              <a16:creationId xmlns:a16="http://schemas.microsoft.com/office/drawing/2014/main" id="{D2CADA24-2517-45E8-AF14-867CF11180A4}"/>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02" name="【庁舎】&#10;一人当たり面積最大値テキスト">
          <a:extLst>
            <a:ext uri="{FF2B5EF4-FFF2-40B4-BE49-F238E27FC236}">
              <a16:creationId xmlns:a16="http://schemas.microsoft.com/office/drawing/2014/main" id="{A89BBA4B-2B2B-4BAE-BF78-D154CF5A893C}"/>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03" name="直線コネクタ 902">
          <a:extLst>
            <a:ext uri="{FF2B5EF4-FFF2-40B4-BE49-F238E27FC236}">
              <a16:creationId xmlns:a16="http://schemas.microsoft.com/office/drawing/2014/main" id="{86803373-C8AA-491C-8B4E-426FFF854F5A}"/>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04" name="【庁舎】&#10;一人当たり面積平均値テキスト">
          <a:extLst>
            <a:ext uri="{FF2B5EF4-FFF2-40B4-BE49-F238E27FC236}">
              <a16:creationId xmlns:a16="http://schemas.microsoft.com/office/drawing/2014/main" id="{85A8A512-9A04-4125-B71D-E1BCF20600B4}"/>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05" name="フローチャート: 判断 904">
          <a:extLst>
            <a:ext uri="{FF2B5EF4-FFF2-40B4-BE49-F238E27FC236}">
              <a16:creationId xmlns:a16="http://schemas.microsoft.com/office/drawing/2014/main" id="{02979305-E912-4832-B4BD-F1628BC66DAF}"/>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06" name="フローチャート: 判断 905">
          <a:extLst>
            <a:ext uri="{FF2B5EF4-FFF2-40B4-BE49-F238E27FC236}">
              <a16:creationId xmlns:a16="http://schemas.microsoft.com/office/drawing/2014/main" id="{43C62E66-7F4E-414F-9291-47F3EDD09ADC}"/>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07" name="フローチャート: 判断 906">
          <a:extLst>
            <a:ext uri="{FF2B5EF4-FFF2-40B4-BE49-F238E27FC236}">
              <a16:creationId xmlns:a16="http://schemas.microsoft.com/office/drawing/2014/main" id="{E87D8082-7C34-41AC-8315-050E91974527}"/>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08" name="フローチャート: 判断 907">
          <a:extLst>
            <a:ext uri="{FF2B5EF4-FFF2-40B4-BE49-F238E27FC236}">
              <a16:creationId xmlns:a16="http://schemas.microsoft.com/office/drawing/2014/main" id="{4952C2C6-14AE-4C1F-94B0-29BEBE86EDCC}"/>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09" name="フローチャート: 判断 908">
          <a:extLst>
            <a:ext uri="{FF2B5EF4-FFF2-40B4-BE49-F238E27FC236}">
              <a16:creationId xmlns:a16="http://schemas.microsoft.com/office/drawing/2014/main" id="{F149E2EC-BF4D-48C7-807D-C8F4DD5A0CFC}"/>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407711FE-EC09-454D-A8F2-429FE965E13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EFF1D366-3970-4CFC-AC4E-EEA4200B02F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A3147BA6-7191-4B22-82F7-D2B31C858C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E088BDDF-7E22-45C2-A42C-F28E2CA42E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87BF3119-1CE8-4F35-8A0E-AD237987230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149701</xdr:rowOff>
    </xdr:from>
    <xdr:to>
      <xdr:col>116</xdr:col>
      <xdr:colOff>114300</xdr:colOff>
      <xdr:row>106</xdr:row>
      <xdr:rowOff>79851</xdr:rowOff>
    </xdr:to>
    <xdr:sp macro="" textlink="">
      <xdr:nvSpPr>
        <xdr:cNvPr id="915" name="楕円 914">
          <a:extLst>
            <a:ext uri="{FF2B5EF4-FFF2-40B4-BE49-F238E27FC236}">
              <a16:creationId xmlns:a16="http://schemas.microsoft.com/office/drawing/2014/main" id="{F5ACAF6C-86EE-43AC-8F95-7C6B53EEB8B0}"/>
            </a:ext>
          </a:extLst>
        </xdr:cNvPr>
        <xdr:cNvSpPr/>
      </xdr:nvSpPr>
      <xdr:spPr>
        <a:xfrm>
          <a:off x="22110700" y="1815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1128</xdr:rowOff>
    </xdr:from>
    <xdr:ext cx="469744" cy="259045"/>
    <xdr:sp macro="" textlink="">
      <xdr:nvSpPr>
        <xdr:cNvPr id="916" name="【庁舎】&#10;一人当たり面積該当値テキスト">
          <a:extLst>
            <a:ext uri="{FF2B5EF4-FFF2-40B4-BE49-F238E27FC236}">
              <a16:creationId xmlns:a16="http://schemas.microsoft.com/office/drawing/2014/main" id="{2DE7455D-FE46-4115-9044-68EDFFD94ACB}"/>
            </a:ext>
          </a:extLst>
        </xdr:cNvPr>
        <xdr:cNvSpPr txBox="1"/>
      </xdr:nvSpPr>
      <xdr:spPr>
        <a:xfrm>
          <a:off x="22199600" y="1800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63976</xdr:rowOff>
    </xdr:from>
    <xdr:to>
      <xdr:col>112</xdr:col>
      <xdr:colOff>38100</xdr:colOff>
      <xdr:row>105</xdr:row>
      <xdr:rowOff>165576</xdr:rowOff>
    </xdr:to>
    <xdr:sp macro="" textlink="">
      <xdr:nvSpPr>
        <xdr:cNvPr id="917" name="楕円 916">
          <a:extLst>
            <a:ext uri="{FF2B5EF4-FFF2-40B4-BE49-F238E27FC236}">
              <a16:creationId xmlns:a16="http://schemas.microsoft.com/office/drawing/2014/main" id="{AF67A7B6-42DB-4C98-9F30-08B9A4169892}"/>
            </a:ext>
          </a:extLst>
        </xdr:cNvPr>
        <xdr:cNvSpPr/>
      </xdr:nvSpPr>
      <xdr:spPr>
        <a:xfrm>
          <a:off x="21272500" y="180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114776</xdr:rowOff>
    </xdr:from>
    <xdr:to>
      <xdr:col>116</xdr:col>
      <xdr:colOff>63500</xdr:colOff>
      <xdr:row>106</xdr:row>
      <xdr:rowOff>29051</xdr:rowOff>
    </xdr:to>
    <xdr:cxnSp macro="">
      <xdr:nvCxnSpPr>
        <xdr:cNvPr id="918" name="直線コネクタ 917">
          <a:extLst>
            <a:ext uri="{FF2B5EF4-FFF2-40B4-BE49-F238E27FC236}">
              <a16:creationId xmlns:a16="http://schemas.microsoft.com/office/drawing/2014/main" id="{35EE3FD2-DAC3-4BA7-803A-D074197291D0}"/>
            </a:ext>
          </a:extLst>
        </xdr:cNvPr>
        <xdr:cNvCxnSpPr/>
      </xdr:nvCxnSpPr>
      <xdr:spPr>
        <a:xfrm>
          <a:off x="21323300" y="18117026"/>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69692</xdr:rowOff>
    </xdr:from>
    <xdr:to>
      <xdr:col>107</xdr:col>
      <xdr:colOff>101600</xdr:colOff>
      <xdr:row>105</xdr:row>
      <xdr:rowOff>171292</xdr:rowOff>
    </xdr:to>
    <xdr:sp macro="" textlink="">
      <xdr:nvSpPr>
        <xdr:cNvPr id="919" name="楕円 918">
          <a:extLst>
            <a:ext uri="{FF2B5EF4-FFF2-40B4-BE49-F238E27FC236}">
              <a16:creationId xmlns:a16="http://schemas.microsoft.com/office/drawing/2014/main" id="{5DC28C30-AB86-433F-A20A-F23D345C673D}"/>
            </a:ext>
          </a:extLst>
        </xdr:cNvPr>
        <xdr:cNvSpPr/>
      </xdr:nvSpPr>
      <xdr:spPr>
        <a:xfrm>
          <a:off x="20383500" y="1807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114776</xdr:rowOff>
    </xdr:from>
    <xdr:to>
      <xdr:col>111</xdr:col>
      <xdr:colOff>177800</xdr:colOff>
      <xdr:row>105</xdr:row>
      <xdr:rowOff>120492</xdr:rowOff>
    </xdr:to>
    <xdr:cxnSp macro="">
      <xdr:nvCxnSpPr>
        <xdr:cNvPr id="920" name="直線コネクタ 919">
          <a:extLst>
            <a:ext uri="{FF2B5EF4-FFF2-40B4-BE49-F238E27FC236}">
              <a16:creationId xmlns:a16="http://schemas.microsoft.com/office/drawing/2014/main" id="{11CFD36F-DF66-4AC5-ACBF-7CD531A4BDF0}"/>
            </a:ext>
          </a:extLst>
        </xdr:cNvPr>
        <xdr:cNvCxnSpPr/>
      </xdr:nvCxnSpPr>
      <xdr:spPr>
        <a:xfrm flipV="1">
          <a:off x="20434300" y="18117026"/>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72549</xdr:rowOff>
    </xdr:from>
    <xdr:to>
      <xdr:col>102</xdr:col>
      <xdr:colOff>165100</xdr:colOff>
      <xdr:row>106</xdr:row>
      <xdr:rowOff>2699</xdr:rowOff>
    </xdr:to>
    <xdr:sp macro="" textlink="">
      <xdr:nvSpPr>
        <xdr:cNvPr id="921" name="楕円 920">
          <a:extLst>
            <a:ext uri="{FF2B5EF4-FFF2-40B4-BE49-F238E27FC236}">
              <a16:creationId xmlns:a16="http://schemas.microsoft.com/office/drawing/2014/main" id="{FA8EE116-BB9D-4018-AE03-43E7B312E1A4}"/>
            </a:ext>
          </a:extLst>
        </xdr:cNvPr>
        <xdr:cNvSpPr/>
      </xdr:nvSpPr>
      <xdr:spPr>
        <a:xfrm>
          <a:off x="19494500" y="1807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120492</xdr:rowOff>
    </xdr:from>
    <xdr:to>
      <xdr:col>107</xdr:col>
      <xdr:colOff>50800</xdr:colOff>
      <xdr:row>105</xdr:row>
      <xdr:rowOff>123349</xdr:rowOff>
    </xdr:to>
    <xdr:cxnSp macro="">
      <xdr:nvCxnSpPr>
        <xdr:cNvPr id="922" name="直線コネクタ 921">
          <a:extLst>
            <a:ext uri="{FF2B5EF4-FFF2-40B4-BE49-F238E27FC236}">
              <a16:creationId xmlns:a16="http://schemas.microsoft.com/office/drawing/2014/main" id="{9C36D8E4-8087-4706-83B6-4A6C22313364}"/>
            </a:ext>
          </a:extLst>
        </xdr:cNvPr>
        <xdr:cNvCxnSpPr/>
      </xdr:nvCxnSpPr>
      <xdr:spPr>
        <a:xfrm flipV="1">
          <a:off x="19545300" y="1812274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76836</xdr:rowOff>
    </xdr:from>
    <xdr:to>
      <xdr:col>98</xdr:col>
      <xdr:colOff>38100</xdr:colOff>
      <xdr:row>106</xdr:row>
      <xdr:rowOff>6986</xdr:rowOff>
    </xdr:to>
    <xdr:sp macro="" textlink="">
      <xdr:nvSpPr>
        <xdr:cNvPr id="923" name="楕円 922">
          <a:extLst>
            <a:ext uri="{FF2B5EF4-FFF2-40B4-BE49-F238E27FC236}">
              <a16:creationId xmlns:a16="http://schemas.microsoft.com/office/drawing/2014/main" id="{97E111C9-E28B-4018-9CFE-5F5463923A19}"/>
            </a:ext>
          </a:extLst>
        </xdr:cNvPr>
        <xdr:cNvSpPr/>
      </xdr:nvSpPr>
      <xdr:spPr>
        <a:xfrm>
          <a:off x="18605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123349</xdr:rowOff>
    </xdr:from>
    <xdr:to>
      <xdr:col>102</xdr:col>
      <xdr:colOff>114300</xdr:colOff>
      <xdr:row>105</xdr:row>
      <xdr:rowOff>127636</xdr:rowOff>
    </xdr:to>
    <xdr:cxnSp macro="">
      <xdr:nvCxnSpPr>
        <xdr:cNvPr id="924" name="直線コネクタ 923">
          <a:extLst>
            <a:ext uri="{FF2B5EF4-FFF2-40B4-BE49-F238E27FC236}">
              <a16:creationId xmlns:a16="http://schemas.microsoft.com/office/drawing/2014/main" id="{07F7F9D7-AC22-46DA-BA65-567808C2D1BF}"/>
            </a:ext>
          </a:extLst>
        </xdr:cNvPr>
        <xdr:cNvCxnSpPr/>
      </xdr:nvCxnSpPr>
      <xdr:spPr>
        <a:xfrm flipV="1">
          <a:off x="18656300" y="18125599"/>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25" name="n_1aveValue【庁舎】&#10;一人当たり面積">
          <a:extLst>
            <a:ext uri="{FF2B5EF4-FFF2-40B4-BE49-F238E27FC236}">
              <a16:creationId xmlns:a16="http://schemas.microsoft.com/office/drawing/2014/main" id="{E552A544-F944-46E7-8EB0-C18EF4F367B4}"/>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26" name="n_2aveValue【庁舎】&#10;一人当たり面積">
          <a:extLst>
            <a:ext uri="{FF2B5EF4-FFF2-40B4-BE49-F238E27FC236}">
              <a16:creationId xmlns:a16="http://schemas.microsoft.com/office/drawing/2014/main" id="{F4E3D066-F52C-4E6F-88F5-45F823098FE1}"/>
            </a:ext>
          </a:extLst>
        </xdr:cNvPr>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27" name="n_3aveValue【庁舎】&#10;一人当たり面積">
          <a:extLst>
            <a:ext uri="{FF2B5EF4-FFF2-40B4-BE49-F238E27FC236}">
              <a16:creationId xmlns:a16="http://schemas.microsoft.com/office/drawing/2014/main" id="{EB6A007A-9921-41A5-8EAF-5379C00CF3C8}"/>
            </a:ext>
          </a:extLst>
        </xdr:cNvPr>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28" name="n_4aveValue【庁舎】&#10;一人当たり面積">
          <a:extLst>
            <a:ext uri="{FF2B5EF4-FFF2-40B4-BE49-F238E27FC236}">
              <a16:creationId xmlns:a16="http://schemas.microsoft.com/office/drawing/2014/main" id="{38267F68-D790-4CBB-AB67-4C90ACE4656D}"/>
            </a:ext>
          </a:extLst>
        </xdr:cNvPr>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10653</xdr:rowOff>
    </xdr:from>
    <xdr:ext cx="469744" cy="259045"/>
    <xdr:sp macro="" textlink="">
      <xdr:nvSpPr>
        <xdr:cNvPr id="929" name="n_1mainValue【庁舎】&#10;一人当たり面積">
          <a:extLst>
            <a:ext uri="{FF2B5EF4-FFF2-40B4-BE49-F238E27FC236}">
              <a16:creationId xmlns:a16="http://schemas.microsoft.com/office/drawing/2014/main" id="{1296E228-FFED-4EE3-88DE-8E38626C4BE4}"/>
            </a:ext>
          </a:extLst>
        </xdr:cNvPr>
        <xdr:cNvSpPr txBox="1"/>
      </xdr:nvSpPr>
      <xdr:spPr>
        <a:xfrm>
          <a:off x="21075727" y="1784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16369</xdr:rowOff>
    </xdr:from>
    <xdr:ext cx="469744" cy="259045"/>
    <xdr:sp macro="" textlink="">
      <xdr:nvSpPr>
        <xdr:cNvPr id="930" name="n_2mainValue【庁舎】&#10;一人当たり面積">
          <a:extLst>
            <a:ext uri="{FF2B5EF4-FFF2-40B4-BE49-F238E27FC236}">
              <a16:creationId xmlns:a16="http://schemas.microsoft.com/office/drawing/2014/main" id="{EAF85DB3-0FEF-48A4-9E67-8DF61C5E760E}"/>
            </a:ext>
          </a:extLst>
        </xdr:cNvPr>
        <xdr:cNvSpPr txBox="1"/>
      </xdr:nvSpPr>
      <xdr:spPr>
        <a:xfrm>
          <a:off x="20199427" y="178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19226</xdr:rowOff>
    </xdr:from>
    <xdr:ext cx="469744" cy="259045"/>
    <xdr:sp macro="" textlink="">
      <xdr:nvSpPr>
        <xdr:cNvPr id="931" name="n_3mainValue【庁舎】&#10;一人当たり面積">
          <a:extLst>
            <a:ext uri="{FF2B5EF4-FFF2-40B4-BE49-F238E27FC236}">
              <a16:creationId xmlns:a16="http://schemas.microsoft.com/office/drawing/2014/main" id="{3D0C306E-FDA3-4BF4-A131-AA369AD5F1BE}"/>
            </a:ext>
          </a:extLst>
        </xdr:cNvPr>
        <xdr:cNvSpPr txBox="1"/>
      </xdr:nvSpPr>
      <xdr:spPr>
        <a:xfrm>
          <a:off x="19310427" y="178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23513</xdr:rowOff>
    </xdr:from>
    <xdr:ext cx="469744" cy="259045"/>
    <xdr:sp macro="" textlink="">
      <xdr:nvSpPr>
        <xdr:cNvPr id="932" name="n_4mainValue【庁舎】&#10;一人当たり面積">
          <a:extLst>
            <a:ext uri="{FF2B5EF4-FFF2-40B4-BE49-F238E27FC236}">
              <a16:creationId xmlns:a16="http://schemas.microsoft.com/office/drawing/2014/main" id="{7E153A03-AA05-48DE-AEDC-E6E7F12DB532}"/>
            </a:ext>
          </a:extLst>
        </xdr:cNvPr>
        <xdr:cNvSpPr txBox="1"/>
      </xdr:nvSpPr>
      <xdr:spPr>
        <a:xfrm>
          <a:off x="184214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a:extLst>
            <a:ext uri="{FF2B5EF4-FFF2-40B4-BE49-F238E27FC236}">
              <a16:creationId xmlns:a16="http://schemas.microsoft.com/office/drawing/2014/main" id="{BBA15ACF-B6E6-485F-8F77-E4C92DCF942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a:extLst>
            <a:ext uri="{FF2B5EF4-FFF2-40B4-BE49-F238E27FC236}">
              <a16:creationId xmlns:a16="http://schemas.microsoft.com/office/drawing/2014/main" id="{8659857E-01E2-4C2C-8AB9-0DB92EBDFEA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a:extLst>
            <a:ext uri="{FF2B5EF4-FFF2-40B4-BE49-F238E27FC236}">
              <a16:creationId xmlns:a16="http://schemas.microsoft.com/office/drawing/2014/main" id="{DD79E7AD-CC75-4132-8314-C7B9665D9E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類似団体平均と比較して顕著に有形固定資産減価償却率が低い水準にあるのは体育館・プールであるが、この主な要因は令和元年度に湯の丸高原屋内運動施設を建設したことであると考えられる。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a:t>
          </a:r>
          <a:r>
            <a:rPr kumimoji="1" lang="en-US" altLang="ja-JP" sz="1300">
              <a:latin typeface="ＭＳ Ｐゴシック" panose="020B0600070205080204" pitchFamily="50" charset="-128"/>
              <a:ea typeface="ＭＳ Ｐゴシック" panose="020B0600070205080204" pitchFamily="50" charset="-128"/>
            </a:rPr>
            <a:t>j</a:t>
          </a:r>
          <a:r>
            <a:rPr kumimoji="1" lang="ja-JP" altLang="en-US" sz="1300">
              <a:latin typeface="ＭＳ Ｐゴシック" panose="020B0600070205080204" pitchFamily="50" charset="-128"/>
              <a:ea typeface="ＭＳ Ｐゴシック" panose="020B0600070205080204" pitchFamily="50" charset="-128"/>
            </a:rPr>
            <a:t>平均と比較して顕著に有形固定資産減価償却率が高い水準にあるのは一般廃棄物処理施設であり、老朽化が進む一般廃棄物最終処分場等の修繕を進めていく必要がある。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16975445</v>
      </c>
      <c r="BO4" s="485"/>
      <c r="BP4" s="485"/>
      <c r="BQ4" s="485"/>
      <c r="BR4" s="485"/>
      <c r="BS4" s="485"/>
      <c r="BT4" s="485"/>
      <c r="BU4" s="486"/>
      <c r="BV4" s="484">
        <v>18891074</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8.1999999999999993</v>
      </c>
      <c r="CU4" s="625"/>
      <c r="CV4" s="625"/>
      <c r="CW4" s="625"/>
      <c r="CX4" s="625"/>
      <c r="CY4" s="625"/>
      <c r="CZ4" s="625"/>
      <c r="DA4" s="626"/>
      <c r="DB4" s="624">
        <v>7.5</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16138955</v>
      </c>
      <c r="BO5" s="456"/>
      <c r="BP5" s="456"/>
      <c r="BQ5" s="456"/>
      <c r="BR5" s="456"/>
      <c r="BS5" s="456"/>
      <c r="BT5" s="456"/>
      <c r="BU5" s="457"/>
      <c r="BV5" s="455">
        <v>17922803</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92.4</v>
      </c>
      <c r="CU5" s="453"/>
      <c r="CV5" s="453"/>
      <c r="CW5" s="453"/>
      <c r="CX5" s="453"/>
      <c r="CY5" s="453"/>
      <c r="CZ5" s="453"/>
      <c r="DA5" s="454"/>
      <c r="DB5" s="452">
        <v>91.8</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836490</v>
      </c>
      <c r="BO6" s="456"/>
      <c r="BP6" s="456"/>
      <c r="BQ6" s="456"/>
      <c r="BR6" s="456"/>
      <c r="BS6" s="456"/>
      <c r="BT6" s="456"/>
      <c r="BU6" s="457"/>
      <c r="BV6" s="455">
        <v>968271</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93.8</v>
      </c>
      <c r="CU6" s="599"/>
      <c r="CV6" s="599"/>
      <c r="CW6" s="599"/>
      <c r="CX6" s="599"/>
      <c r="CY6" s="599"/>
      <c r="CZ6" s="599"/>
      <c r="DA6" s="600"/>
      <c r="DB6" s="598">
        <v>96.9</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106</v>
      </c>
      <c r="AV7" s="514"/>
      <c r="AW7" s="514"/>
      <c r="AX7" s="514"/>
      <c r="AY7" s="469" t="s">
        <v>107</v>
      </c>
      <c r="AZ7" s="470"/>
      <c r="BA7" s="470"/>
      <c r="BB7" s="470"/>
      <c r="BC7" s="470"/>
      <c r="BD7" s="470"/>
      <c r="BE7" s="470"/>
      <c r="BF7" s="470"/>
      <c r="BG7" s="470"/>
      <c r="BH7" s="470"/>
      <c r="BI7" s="470"/>
      <c r="BJ7" s="470"/>
      <c r="BK7" s="470"/>
      <c r="BL7" s="470"/>
      <c r="BM7" s="471"/>
      <c r="BN7" s="455">
        <v>79432</v>
      </c>
      <c r="BO7" s="456"/>
      <c r="BP7" s="456"/>
      <c r="BQ7" s="456"/>
      <c r="BR7" s="456"/>
      <c r="BS7" s="456"/>
      <c r="BT7" s="456"/>
      <c r="BU7" s="457"/>
      <c r="BV7" s="455">
        <v>261708</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9235803</v>
      </c>
      <c r="CU7" s="456"/>
      <c r="CV7" s="456"/>
      <c r="CW7" s="456"/>
      <c r="CX7" s="456"/>
      <c r="CY7" s="456"/>
      <c r="CZ7" s="456"/>
      <c r="DA7" s="457"/>
      <c r="DB7" s="455">
        <v>9464979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757058</v>
      </c>
      <c r="BO8" s="456"/>
      <c r="BP8" s="456"/>
      <c r="BQ8" s="456"/>
      <c r="BR8" s="456"/>
      <c r="BS8" s="456"/>
      <c r="BT8" s="456"/>
      <c r="BU8" s="457"/>
      <c r="BV8" s="455">
        <v>706563</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0.48</v>
      </c>
      <c r="CU8" s="559"/>
      <c r="CV8" s="559"/>
      <c r="CW8" s="559"/>
      <c r="CX8" s="559"/>
      <c r="CY8" s="559"/>
      <c r="CZ8" s="559"/>
      <c r="DA8" s="560"/>
      <c r="DB8" s="558">
        <v>0.49</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30122</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50495</v>
      </c>
      <c r="BO9" s="456"/>
      <c r="BP9" s="456"/>
      <c r="BQ9" s="456"/>
      <c r="BR9" s="456"/>
      <c r="BS9" s="456"/>
      <c r="BT9" s="456"/>
      <c r="BU9" s="457"/>
      <c r="BV9" s="455">
        <v>126179</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15.9</v>
      </c>
      <c r="CU9" s="453"/>
      <c r="CV9" s="453"/>
      <c r="CW9" s="453"/>
      <c r="CX9" s="453"/>
      <c r="CY9" s="453"/>
      <c r="CZ9" s="453"/>
      <c r="DA9" s="454"/>
      <c r="DB9" s="452">
        <v>15.4</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30107</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110</v>
      </c>
      <c r="AV10" s="514"/>
      <c r="AW10" s="514"/>
      <c r="AX10" s="514"/>
      <c r="AY10" s="469" t="s">
        <v>122</v>
      </c>
      <c r="AZ10" s="470"/>
      <c r="BA10" s="470"/>
      <c r="BB10" s="470"/>
      <c r="BC10" s="470"/>
      <c r="BD10" s="470"/>
      <c r="BE10" s="470"/>
      <c r="BF10" s="470"/>
      <c r="BG10" s="470"/>
      <c r="BH10" s="470"/>
      <c r="BI10" s="470"/>
      <c r="BJ10" s="470"/>
      <c r="BK10" s="470"/>
      <c r="BL10" s="470"/>
      <c r="BM10" s="471"/>
      <c r="BN10" s="455">
        <v>95335</v>
      </c>
      <c r="BO10" s="456"/>
      <c r="BP10" s="456"/>
      <c r="BQ10" s="456"/>
      <c r="BR10" s="456"/>
      <c r="BS10" s="456"/>
      <c r="BT10" s="456"/>
      <c r="BU10" s="457"/>
      <c r="BV10" s="455">
        <v>414015</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110</v>
      </c>
      <c r="AV11" s="514"/>
      <c r="AW11" s="514"/>
      <c r="AX11" s="514"/>
      <c r="AY11" s="469" t="s">
        <v>127</v>
      </c>
      <c r="AZ11" s="470"/>
      <c r="BA11" s="470"/>
      <c r="BB11" s="470"/>
      <c r="BC11" s="470"/>
      <c r="BD11" s="470"/>
      <c r="BE11" s="470"/>
      <c r="BF11" s="470"/>
      <c r="BG11" s="470"/>
      <c r="BH11" s="470"/>
      <c r="BI11" s="470"/>
      <c r="BJ11" s="470"/>
      <c r="BK11" s="470"/>
      <c r="BL11" s="470"/>
      <c r="BM11" s="471"/>
      <c r="BN11" s="455">
        <v>49744</v>
      </c>
      <c r="BO11" s="456"/>
      <c r="BP11" s="456"/>
      <c r="BQ11" s="456"/>
      <c r="BR11" s="456"/>
      <c r="BS11" s="456"/>
      <c r="BT11" s="456"/>
      <c r="BU11" s="457"/>
      <c r="BV11" s="455">
        <v>19649</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29557</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136</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129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28961</v>
      </c>
      <c r="S13" s="543"/>
      <c r="T13" s="543"/>
      <c r="U13" s="543"/>
      <c r="V13" s="544"/>
      <c r="W13" s="545" t="s">
        <v>141</v>
      </c>
      <c r="X13" s="441"/>
      <c r="Y13" s="441"/>
      <c r="Z13" s="441"/>
      <c r="AA13" s="441"/>
      <c r="AB13" s="442"/>
      <c r="AC13" s="408">
        <v>1550</v>
      </c>
      <c r="AD13" s="409"/>
      <c r="AE13" s="409"/>
      <c r="AF13" s="409"/>
      <c r="AG13" s="410"/>
      <c r="AH13" s="408">
        <v>1835</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195574</v>
      </c>
      <c r="BO13" s="456"/>
      <c r="BP13" s="456"/>
      <c r="BQ13" s="456"/>
      <c r="BR13" s="456"/>
      <c r="BS13" s="456"/>
      <c r="BT13" s="456"/>
      <c r="BU13" s="457"/>
      <c r="BV13" s="455">
        <v>559843</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9.6</v>
      </c>
      <c r="CU13" s="453"/>
      <c r="CV13" s="453"/>
      <c r="CW13" s="453"/>
      <c r="CX13" s="453"/>
      <c r="CY13" s="453"/>
      <c r="CZ13" s="453"/>
      <c r="DA13" s="454"/>
      <c r="DB13" s="452">
        <v>8.4</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29677</v>
      </c>
      <c r="S14" s="543"/>
      <c r="T14" s="543"/>
      <c r="U14" s="543"/>
      <c r="V14" s="544"/>
      <c r="W14" s="546"/>
      <c r="X14" s="444"/>
      <c r="Y14" s="444"/>
      <c r="Z14" s="444"/>
      <c r="AA14" s="444"/>
      <c r="AB14" s="445"/>
      <c r="AC14" s="535">
        <v>10.7</v>
      </c>
      <c r="AD14" s="536"/>
      <c r="AE14" s="536"/>
      <c r="AF14" s="536"/>
      <c r="AG14" s="537"/>
      <c r="AH14" s="535">
        <v>12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v>29.8</v>
      </c>
      <c r="CU14" s="553"/>
      <c r="CV14" s="553"/>
      <c r="CW14" s="553"/>
      <c r="CX14" s="553"/>
      <c r="CY14" s="553"/>
      <c r="CZ14" s="553"/>
      <c r="DA14" s="554"/>
      <c r="DB14" s="552">
        <v>40.9</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29137</v>
      </c>
      <c r="S15" s="543"/>
      <c r="T15" s="543"/>
      <c r="U15" s="543"/>
      <c r="V15" s="544"/>
      <c r="W15" s="545" t="s">
        <v>149</v>
      </c>
      <c r="X15" s="441"/>
      <c r="Y15" s="441"/>
      <c r="Z15" s="441"/>
      <c r="AA15" s="441"/>
      <c r="AB15" s="442"/>
      <c r="AC15" s="408">
        <v>4767</v>
      </c>
      <c r="AD15" s="409"/>
      <c r="AE15" s="409"/>
      <c r="AF15" s="409"/>
      <c r="AG15" s="410"/>
      <c r="AH15" s="408">
        <v>5001</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3883571</v>
      </c>
      <c r="BO15" s="485"/>
      <c r="BP15" s="485"/>
      <c r="BQ15" s="485"/>
      <c r="BR15" s="485"/>
      <c r="BS15" s="485"/>
      <c r="BT15" s="485"/>
      <c r="BU15" s="486"/>
      <c r="BV15" s="484">
        <v>3749649</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32.799999999999997</v>
      </c>
      <c r="AD16" s="536"/>
      <c r="AE16" s="536"/>
      <c r="AF16" s="536"/>
      <c r="AG16" s="537"/>
      <c r="AH16" s="535">
        <v>32.700000000000003</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8093039</v>
      </c>
      <c r="BO16" s="456"/>
      <c r="BP16" s="456"/>
      <c r="BQ16" s="456"/>
      <c r="BR16" s="456"/>
      <c r="BS16" s="456"/>
      <c r="BT16" s="456"/>
      <c r="BU16" s="457"/>
      <c r="BV16" s="455">
        <v>7988617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8211</v>
      </c>
      <c r="AD17" s="409"/>
      <c r="AE17" s="409"/>
      <c r="AF17" s="409"/>
      <c r="AG17" s="410"/>
      <c r="AH17" s="408">
        <v>8449</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4877931</v>
      </c>
      <c r="BO17" s="456"/>
      <c r="BP17" s="456"/>
      <c r="BQ17" s="456"/>
      <c r="BR17" s="456"/>
      <c r="BS17" s="456"/>
      <c r="BT17" s="456"/>
      <c r="BU17" s="457"/>
      <c r="BV17" s="455">
        <v>4712110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112.37</v>
      </c>
      <c r="M18" s="508"/>
      <c r="N18" s="508"/>
      <c r="O18" s="508"/>
      <c r="P18" s="508"/>
      <c r="Q18" s="508"/>
      <c r="R18" s="509"/>
      <c r="S18" s="509"/>
      <c r="T18" s="509"/>
      <c r="U18" s="509"/>
      <c r="V18" s="510"/>
      <c r="W18" s="526"/>
      <c r="X18" s="527"/>
      <c r="Y18" s="527"/>
      <c r="Z18" s="527"/>
      <c r="AA18" s="527"/>
      <c r="AB18" s="551"/>
      <c r="AC18" s="425">
        <v>56.5</v>
      </c>
      <c r="AD18" s="426"/>
      <c r="AE18" s="426"/>
      <c r="AF18" s="426"/>
      <c r="AG18" s="511"/>
      <c r="AH18" s="425">
        <v>55.3</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8809659</v>
      </c>
      <c r="BO18" s="456"/>
      <c r="BP18" s="456"/>
      <c r="BQ18" s="456"/>
      <c r="BR18" s="456"/>
      <c r="BS18" s="456"/>
      <c r="BT18" s="456"/>
      <c r="BU18" s="457"/>
      <c r="BV18" s="455">
        <v>9011982</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268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12037588</v>
      </c>
      <c r="BO19" s="456"/>
      <c r="BP19" s="456"/>
      <c r="BQ19" s="456"/>
      <c r="BR19" s="456"/>
      <c r="BS19" s="456"/>
      <c r="BT19" s="456"/>
      <c r="BU19" s="457"/>
      <c r="BV19" s="455">
        <v>12256785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11260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17958188</v>
      </c>
      <c r="BO22" s="485"/>
      <c r="BP22" s="485"/>
      <c r="BQ22" s="485"/>
      <c r="BR22" s="485"/>
      <c r="BS22" s="485"/>
      <c r="BT22" s="485"/>
      <c r="BU22" s="486"/>
      <c r="BV22" s="484">
        <v>19094583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6627211</v>
      </c>
      <c r="BO23" s="456"/>
      <c r="BP23" s="456"/>
      <c r="BQ23" s="456"/>
      <c r="BR23" s="456"/>
      <c r="BS23" s="456"/>
      <c r="BT23" s="456"/>
      <c r="BU23" s="457"/>
      <c r="BV23" s="455">
        <v>7136968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8380</v>
      </c>
      <c r="R24" s="409"/>
      <c r="S24" s="409"/>
      <c r="T24" s="409"/>
      <c r="U24" s="409"/>
      <c r="V24" s="410"/>
      <c r="W24" s="498"/>
      <c r="X24" s="435"/>
      <c r="Y24" s="436"/>
      <c r="Z24" s="411" t="s">
        <v>174</v>
      </c>
      <c r="AA24" s="412"/>
      <c r="AB24" s="412"/>
      <c r="AC24" s="412"/>
      <c r="AD24" s="412"/>
      <c r="AE24" s="412"/>
      <c r="AF24" s="412"/>
      <c r="AG24" s="413"/>
      <c r="AH24" s="408">
        <v>258</v>
      </c>
      <c r="AI24" s="409"/>
      <c r="AJ24" s="409"/>
      <c r="AK24" s="409"/>
      <c r="AL24" s="410"/>
      <c r="AM24" s="408">
        <v>767292</v>
      </c>
      <c r="AN24" s="409"/>
      <c r="AO24" s="409"/>
      <c r="AP24" s="409"/>
      <c r="AQ24" s="409"/>
      <c r="AR24" s="410"/>
      <c r="AS24" s="408">
        <v>2974</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12027093</v>
      </c>
      <c r="BO24" s="456"/>
      <c r="BP24" s="456"/>
      <c r="BQ24" s="456"/>
      <c r="BR24" s="456"/>
      <c r="BS24" s="456"/>
      <c r="BT24" s="456"/>
      <c r="BU24" s="457"/>
      <c r="BV24" s="455">
        <v>12760572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6830</v>
      </c>
      <c r="R25" s="409"/>
      <c r="S25" s="409"/>
      <c r="T25" s="409"/>
      <c r="U25" s="409"/>
      <c r="V25" s="410"/>
      <c r="W25" s="498"/>
      <c r="X25" s="435"/>
      <c r="Y25" s="436"/>
      <c r="Z25" s="411" t="s">
        <v>177</v>
      </c>
      <c r="AA25" s="412"/>
      <c r="AB25" s="412"/>
      <c r="AC25" s="412"/>
      <c r="AD25" s="412"/>
      <c r="AE25" s="412"/>
      <c r="AF25" s="412"/>
      <c r="AG25" s="413"/>
      <c r="AH25" s="408" t="s">
        <v>178</v>
      </c>
      <c r="AI25" s="409"/>
      <c r="AJ25" s="409"/>
      <c r="AK25" s="409"/>
      <c r="AL25" s="410"/>
      <c r="AM25" s="408" t="s">
        <v>178</v>
      </c>
      <c r="AN25" s="409"/>
      <c r="AO25" s="409"/>
      <c r="AP25" s="409"/>
      <c r="AQ25" s="409"/>
      <c r="AR25" s="410"/>
      <c r="AS25" s="408" t="s">
        <v>129</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753560</v>
      </c>
      <c r="BO25" s="485"/>
      <c r="BP25" s="485"/>
      <c r="BQ25" s="485"/>
      <c r="BR25" s="485"/>
      <c r="BS25" s="485"/>
      <c r="BT25" s="485"/>
      <c r="BU25" s="486"/>
      <c r="BV25" s="484">
        <v>1047707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5950</v>
      </c>
      <c r="R26" s="409"/>
      <c r="S26" s="409"/>
      <c r="T26" s="409"/>
      <c r="U26" s="409"/>
      <c r="V26" s="410"/>
      <c r="W26" s="498"/>
      <c r="X26" s="435"/>
      <c r="Y26" s="436"/>
      <c r="Z26" s="411" t="s">
        <v>181</v>
      </c>
      <c r="AA26" s="466"/>
      <c r="AB26" s="466"/>
      <c r="AC26" s="466"/>
      <c r="AD26" s="466"/>
      <c r="AE26" s="466"/>
      <c r="AF26" s="466"/>
      <c r="AG26" s="467"/>
      <c r="AH26" s="408">
        <v>8</v>
      </c>
      <c r="AI26" s="409"/>
      <c r="AJ26" s="409"/>
      <c r="AK26" s="409"/>
      <c r="AL26" s="410"/>
      <c r="AM26" s="408">
        <v>20360</v>
      </c>
      <c r="AN26" s="409"/>
      <c r="AO26" s="409"/>
      <c r="AP26" s="409"/>
      <c r="AQ26" s="409"/>
      <c r="AR26" s="410"/>
      <c r="AS26" s="408">
        <v>2545</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178</v>
      </c>
      <c r="BO26" s="456"/>
      <c r="BP26" s="456"/>
      <c r="BQ26" s="456"/>
      <c r="BR26" s="456"/>
      <c r="BS26" s="456"/>
      <c r="BT26" s="456"/>
      <c r="BU26" s="457"/>
      <c r="BV26" s="455" t="s">
        <v>178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3960</v>
      </c>
      <c r="R27" s="409"/>
      <c r="S27" s="409"/>
      <c r="T27" s="409"/>
      <c r="U27" s="409"/>
      <c r="V27" s="410"/>
      <c r="W27" s="498"/>
      <c r="X27" s="435"/>
      <c r="Y27" s="436"/>
      <c r="Z27" s="411" t="s">
        <v>184</v>
      </c>
      <c r="AA27" s="412"/>
      <c r="AB27" s="412"/>
      <c r="AC27" s="412"/>
      <c r="AD27" s="412"/>
      <c r="AE27" s="412"/>
      <c r="AF27" s="412"/>
      <c r="AG27" s="413"/>
      <c r="AH27" s="408" t="s">
        <v>139</v>
      </c>
      <c r="AI27" s="409"/>
      <c r="AJ27" s="409"/>
      <c r="AK27" s="409"/>
      <c r="AL27" s="410"/>
      <c r="AM27" s="408" t="s">
        <v>185</v>
      </c>
      <c r="AN27" s="409"/>
      <c r="AO27" s="409"/>
      <c r="AP27" s="409"/>
      <c r="AQ27" s="409"/>
      <c r="AR27" s="410"/>
      <c r="AS27" s="408" t="s">
        <v>178</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t="s">
        <v>129</v>
      </c>
      <c r="BO27" s="490"/>
      <c r="BP27" s="490"/>
      <c r="BQ27" s="490"/>
      <c r="BR27" s="490"/>
      <c r="BS27" s="490"/>
      <c r="BT27" s="490"/>
      <c r="BU27" s="491"/>
      <c r="BV27" s="489" t="s">
        <v>178</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187</v>
      </c>
      <c r="F28" s="412"/>
      <c r="G28" s="412"/>
      <c r="H28" s="412"/>
      <c r="I28" s="412"/>
      <c r="J28" s="412"/>
      <c r="K28" s="413"/>
      <c r="L28" s="408">
        <v>1</v>
      </c>
      <c r="M28" s="409"/>
      <c r="N28" s="409"/>
      <c r="O28" s="409"/>
      <c r="P28" s="410"/>
      <c r="Q28" s="408">
        <v>3310</v>
      </c>
      <c r="R28" s="409"/>
      <c r="S28" s="409"/>
      <c r="T28" s="409"/>
      <c r="U28" s="409"/>
      <c r="V28" s="410"/>
      <c r="W28" s="498"/>
      <c r="X28" s="435"/>
      <c r="Y28" s="436"/>
      <c r="Z28" s="411" t="s">
        <v>188</v>
      </c>
      <c r="AA28" s="412"/>
      <c r="AB28" s="412"/>
      <c r="AC28" s="412"/>
      <c r="AD28" s="412"/>
      <c r="AE28" s="412"/>
      <c r="AF28" s="412"/>
      <c r="AG28" s="413"/>
      <c r="AH28" s="408" t="s">
        <v>139</v>
      </c>
      <c r="AI28" s="409"/>
      <c r="AJ28" s="409"/>
      <c r="AK28" s="409"/>
      <c r="AL28" s="410"/>
      <c r="AM28" s="408" t="s">
        <v>178</v>
      </c>
      <c r="AN28" s="409"/>
      <c r="AO28" s="409"/>
      <c r="AP28" s="409"/>
      <c r="AQ28" s="409"/>
      <c r="AR28" s="410"/>
      <c r="AS28" s="408" t="s">
        <v>178</v>
      </c>
      <c r="AT28" s="409"/>
      <c r="AU28" s="409"/>
      <c r="AV28" s="409"/>
      <c r="AW28" s="409"/>
      <c r="AX28" s="468"/>
      <c r="AY28" s="472" t="s">
        <v>189</v>
      </c>
      <c r="AZ28" s="473"/>
      <c r="BA28" s="473"/>
      <c r="BB28" s="474"/>
      <c r="BC28" s="481" t="s">
        <v>49</v>
      </c>
      <c r="BD28" s="482"/>
      <c r="BE28" s="482"/>
      <c r="BF28" s="482"/>
      <c r="BG28" s="482"/>
      <c r="BH28" s="482"/>
      <c r="BI28" s="482"/>
      <c r="BJ28" s="482"/>
      <c r="BK28" s="482"/>
      <c r="BL28" s="482"/>
      <c r="BM28" s="483"/>
      <c r="BN28" s="484">
        <v>2054705</v>
      </c>
      <c r="BO28" s="485"/>
      <c r="BP28" s="485"/>
      <c r="BQ28" s="485"/>
      <c r="BR28" s="485"/>
      <c r="BS28" s="485"/>
      <c r="BT28" s="485"/>
      <c r="BU28" s="486"/>
      <c r="BV28" s="484">
        <v>1608009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15</v>
      </c>
      <c r="M29" s="409"/>
      <c r="N29" s="409"/>
      <c r="O29" s="409"/>
      <c r="P29" s="410"/>
      <c r="Q29" s="408">
        <v>3040</v>
      </c>
      <c r="R29" s="409"/>
      <c r="S29" s="409"/>
      <c r="T29" s="409"/>
      <c r="U29" s="409"/>
      <c r="V29" s="410"/>
      <c r="W29" s="499"/>
      <c r="X29" s="500"/>
      <c r="Y29" s="501"/>
      <c r="Z29" s="411" t="s">
        <v>191</v>
      </c>
      <c r="AA29" s="412"/>
      <c r="AB29" s="412"/>
      <c r="AC29" s="412"/>
      <c r="AD29" s="412"/>
      <c r="AE29" s="412"/>
      <c r="AF29" s="412"/>
      <c r="AG29" s="413"/>
      <c r="AH29" s="408">
        <v>258</v>
      </c>
      <c r="AI29" s="409"/>
      <c r="AJ29" s="409"/>
      <c r="AK29" s="409"/>
      <c r="AL29" s="410"/>
      <c r="AM29" s="408">
        <v>767292</v>
      </c>
      <c r="AN29" s="409"/>
      <c r="AO29" s="409"/>
      <c r="AP29" s="409"/>
      <c r="AQ29" s="409"/>
      <c r="AR29" s="410"/>
      <c r="AS29" s="408">
        <v>2974</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495428</v>
      </c>
      <c r="BO29" s="456"/>
      <c r="BP29" s="456"/>
      <c r="BQ29" s="456"/>
      <c r="BR29" s="456"/>
      <c r="BS29" s="456"/>
      <c r="BT29" s="456"/>
      <c r="BU29" s="457"/>
      <c r="BV29" s="455">
        <v>523872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98.8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2354688</v>
      </c>
      <c r="BO30" s="490"/>
      <c r="BP30" s="490"/>
      <c r="BQ30" s="490"/>
      <c r="BR30" s="490"/>
      <c r="BS30" s="490"/>
      <c r="BT30" s="490"/>
      <c r="BU30" s="491"/>
      <c r="BV30" s="489">
        <v>2531760</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202</v>
      </c>
      <c r="V33" s="407"/>
      <c r="W33" s="406" t="s">
        <v>203</v>
      </c>
      <c r="X33" s="406"/>
      <c r="Y33" s="406"/>
      <c r="Z33" s="406"/>
      <c r="AA33" s="406"/>
      <c r="AB33" s="406"/>
      <c r="AC33" s="406"/>
      <c r="AD33" s="406"/>
      <c r="AE33" s="406"/>
      <c r="AF33" s="406"/>
      <c r="AG33" s="406"/>
      <c r="AH33" s="406"/>
      <c r="AI33" s="406"/>
      <c r="AJ33" s="406"/>
      <c r="AK33" s="406"/>
      <c r="AL33" s="206"/>
      <c r="AM33" s="407" t="s">
        <v>200</v>
      </c>
      <c r="AN33" s="407"/>
      <c r="AO33" s="406" t="s">
        <v>201</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202</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東御市国民健康保険特別会計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東御市水道事業会計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上田地域広域連合（一般会計）</v>
      </c>
      <c r="BZ34" s="404"/>
      <c r="CA34" s="404"/>
      <c r="CB34" s="404"/>
      <c r="CC34" s="404"/>
      <c r="CD34" s="404"/>
      <c r="CE34" s="404"/>
      <c r="CF34" s="404"/>
      <c r="CG34" s="404"/>
      <c r="CH34" s="404"/>
      <c r="CI34" s="404"/>
      <c r="CJ34" s="404"/>
      <c r="CK34" s="404"/>
      <c r="CL34" s="404"/>
      <c r="CM34" s="404"/>
      <c r="CN34" s="181"/>
      <c r="CO34" s="403">
        <f>IF(CQ34="","",MAX(C34:D43,U34:V43,AM34:AN43,BE34:BF43,BW34:BX43)+1)</f>
        <v>19</v>
      </c>
      <c r="CP34" s="403"/>
      <c r="CQ34" s="404" t="str">
        <f>IF('各会計、関係団体の財政状況及び健全化判断比率'!BS7="","",'各会計、関係団体の財政状況及び健全化判断比率'!BS7)</f>
        <v>株式会社信州東御市振興公社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東御市湯の丸高原屋内運動施設事業特別会計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東御市介護保険特別会計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東御市下水道事業会計（公共下水道事業会計）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上田地域広域連合（ふるさと基金特別会計）</v>
      </c>
      <c r="BZ35" s="404"/>
      <c r="CA35" s="404"/>
      <c r="CB35" s="404"/>
      <c r="CC35" s="404"/>
      <c r="CD35" s="404"/>
      <c r="CE35" s="404"/>
      <c r="CF35" s="404"/>
      <c r="CG35" s="404"/>
      <c r="CH35" s="404"/>
      <c r="CI35" s="404"/>
      <c r="CJ35" s="404"/>
      <c r="CK35" s="404"/>
      <c r="CL35" s="404"/>
      <c r="CM35" s="404"/>
      <c r="CN35" s="181"/>
      <c r="CO35" s="403">
        <f t="shared" ref="CO35:CO43" si="3">IF(CQ35="","",CO34+1)</f>
        <v>20</v>
      </c>
      <c r="CP35" s="403"/>
      <c r="CQ35" s="404" t="str">
        <f>IF('各会計、関係団体の財政状況及び健全化判断比率'!BS8="","",'各会計、関係団体の財政状況及び健全化判断比率'!BS8)</f>
        <v>東御市土地開発公社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東御市後期高齢者医療特別会計</v>
      </c>
      <c r="X36" s="404"/>
      <c r="Y36" s="404"/>
      <c r="Z36" s="404"/>
      <c r="AA36" s="404"/>
      <c r="AB36" s="404"/>
      <c r="AC36" s="404"/>
      <c r="AD36" s="404"/>
      <c r="AE36" s="404"/>
      <c r="AF36" s="404"/>
      <c r="AG36" s="404"/>
      <c r="AH36" s="404"/>
      <c r="AI36" s="404"/>
      <c r="AJ36" s="404"/>
      <c r="AK36" s="404"/>
      <c r="AL36" s="181"/>
      <c r="AM36" s="403">
        <f t="shared" si="0"/>
        <v>8</v>
      </c>
      <c r="AN36" s="403"/>
      <c r="AO36" s="404" t="str">
        <f>IF('各会計、関係団体の財政状況及び健全化判断比率'!B33="","",'各会計、関係団体の財政状況及び健全化判断比率'!B33)</f>
        <v>東御市下水道事業会計（特定環境保全公共下水道事業会計）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上田地域広域連合（介護保険特別会計）</v>
      </c>
      <c r="BZ36" s="404"/>
      <c r="CA36" s="404"/>
      <c r="CB36" s="404"/>
      <c r="CC36" s="404"/>
      <c r="CD36" s="404"/>
      <c r="CE36" s="404"/>
      <c r="CF36" s="404"/>
      <c r="CG36" s="404"/>
      <c r="CH36" s="404"/>
      <c r="CI36" s="404"/>
      <c r="CJ36" s="404"/>
      <c r="CK36" s="404"/>
      <c r="CL36" s="404"/>
      <c r="CM36" s="404"/>
      <c r="CN36" s="181"/>
      <c r="CO36" s="403">
        <f t="shared" si="3"/>
        <v>21</v>
      </c>
      <c r="CP36" s="403"/>
      <c r="CQ36" s="404" t="str">
        <f>IF('各会計、関係団体の財政状況及び健全化判断比率'!BS9="","",'各会計、関係団体の財政状況及び健全化判断比率'!BS9)</f>
        <v>公益財団法人身体教育医学研究所</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上田地域広域連合（消防特別会計）</v>
      </c>
      <c r="BZ37" s="404"/>
      <c r="CA37" s="404"/>
      <c r="CB37" s="404"/>
      <c r="CC37" s="404"/>
      <c r="CD37" s="404"/>
      <c r="CE37" s="404"/>
      <c r="CF37" s="404"/>
      <c r="CG37" s="404"/>
      <c r="CH37" s="404"/>
      <c r="CI37" s="404"/>
      <c r="CJ37" s="404"/>
      <c r="CK37" s="404"/>
      <c r="CL37" s="404"/>
      <c r="CM37" s="404"/>
      <c r="CN37" s="181"/>
      <c r="CO37" s="403">
        <f t="shared" si="3"/>
        <v>22</v>
      </c>
      <c r="CP37" s="403"/>
      <c r="CQ37" s="404" t="str">
        <f>IF('各会計、関係団体の財政状況及び健全化判断比率'!BS10="","",'各会計、関係団体の財政状況及び健全化判断比率'!BS10)</f>
        <v>一般社団法人信州とうみ観光協会</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川西保健衛生施設組合（一般会計）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川西保健衛生施設組合（公共下水道事業会計）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長野県後期高齢者医療連合（一般会計）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長野県後期高齢者医療連合（後期高齢者医療特別会計）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17</v>
      </c>
      <c r="BX42" s="403"/>
      <c r="BY42" s="404" t="str">
        <f>IF('各会計、関係団体の財政状況及び健全化判断比率'!B76="","",'各会計、関係団体の財政状況及び健全化判断比率'!B76)</f>
        <v>長野県市町村自治振興組合（一般会計）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18</v>
      </c>
      <c r="BX43" s="403"/>
      <c r="BY43" s="404" t="str">
        <f>IF('各会計、関係団体の財政状況及び健全化判断比率'!B77="","",'各会計、関係団体の財政状況及び健全化判断比率'!B77)</f>
        <v>佐久水道企業団（水道事業会計）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sozy4VNJbjjDGhyB8/zOiPurfGK97CyaCEVFm9qkUsiupIjqkdSFxZa7M4Lpe2iAzWlNpvnO02XsZGzhP6Nzyw==" saltValue="LOJvcUXqa0r8Myw4uSTjS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231</v>
      </c>
      <c r="C5" s="716"/>
      <c r="D5" s="716"/>
      <c r="E5" s="716"/>
      <c r="F5" s="716"/>
      <c r="G5" s="716"/>
      <c r="H5" s="716"/>
      <c r="I5" s="716"/>
      <c r="J5" s="716"/>
      <c r="K5" s="716"/>
      <c r="L5" s="716"/>
      <c r="M5" s="716"/>
      <c r="N5" s="716"/>
      <c r="O5" s="716"/>
      <c r="P5" s="716"/>
      <c r="Q5" s="717"/>
      <c r="R5" s="712">
        <v>4168054</v>
      </c>
      <c r="S5" s="713"/>
      <c r="T5" s="713"/>
      <c r="U5" s="713"/>
      <c r="V5" s="713"/>
      <c r="W5" s="713"/>
      <c r="X5" s="713"/>
      <c r="Y5" s="738"/>
      <c r="Z5" s="751">
        <v>24.6</v>
      </c>
      <c r="AA5" s="751"/>
      <c r="AB5" s="751"/>
      <c r="AC5" s="751"/>
      <c r="AD5" s="752">
        <v>3950138</v>
      </c>
      <c r="AE5" s="752"/>
      <c r="AF5" s="752"/>
      <c r="AG5" s="752"/>
      <c r="AH5" s="752"/>
      <c r="AI5" s="752"/>
      <c r="AJ5" s="752"/>
      <c r="AK5" s="752"/>
      <c r="AL5" s="739">
        <v>42.1</v>
      </c>
      <c r="AM5" s="721"/>
      <c r="AN5" s="721"/>
      <c r="AO5" s="740"/>
      <c r="AP5" s="715" t="s">
        <v>232</v>
      </c>
      <c r="AQ5" s="716"/>
      <c r="AR5" s="716"/>
      <c r="AS5" s="716"/>
      <c r="AT5" s="716"/>
      <c r="AU5" s="716"/>
      <c r="AV5" s="716"/>
      <c r="AW5" s="716"/>
      <c r="AX5" s="716"/>
      <c r="AY5" s="716"/>
      <c r="AZ5" s="716"/>
      <c r="BA5" s="716"/>
      <c r="BB5" s="716"/>
      <c r="BC5" s="716"/>
      <c r="BD5" s="716"/>
      <c r="BE5" s="716"/>
      <c r="BF5" s="717"/>
      <c r="BG5" s="657">
        <v>3947342</v>
      </c>
      <c r="BH5" s="658"/>
      <c r="BI5" s="658"/>
      <c r="BJ5" s="658"/>
      <c r="BK5" s="658"/>
      <c r="BL5" s="658"/>
      <c r="BM5" s="658"/>
      <c r="BN5" s="659"/>
      <c r="BO5" s="695">
        <v>94.7</v>
      </c>
      <c r="BP5" s="695"/>
      <c r="BQ5" s="695"/>
      <c r="BR5" s="695"/>
      <c r="BS5" s="696">
        <v>25608</v>
      </c>
      <c r="BT5" s="696"/>
      <c r="BU5" s="696"/>
      <c r="BV5" s="696"/>
      <c r="BW5" s="696"/>
      <c r="BX5" s="696"/>
      <c r="BY5" s="696"/>
      <c r="BZ5" s="696"/>
      <c r="CA5" s="696"/>
      <c r="CB5" s="734"/>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15">
      <c r="B6" s="654" t="s">
        <v>236</v>
      </c>
      <c r="C6" s="655"/>
      <c r="D6" s="655"/>
      <c r="E6" s="655"/>
      <c r="F6" s="655"/>
      <c r="G6" s="655"/>
      <c r="H6" s="655"/>
      <c r="I6" s="655"/>
      <c r="J6" s="655"/>
      <c r="K6" s="655"/>
      <c r="L6" s="655"/>
      <c r="M6" s="655"/>
      <c r="N6" s="655"/>
      <c r="O6" s="655"/>
      <c r="P6" s="655"/>
      <c r="Q6" s="656"/>
      <c r="R6" s="657">
        <v>178954</v>
      </c>
      <c r="S6" s="658"/>
      <c r="T6" s="658"/>
      <c r="U6" s="658"/>
      <c r="V6" s="658"/>
      <c r="W6" s="658"/>
      <c r="X6" s="658"/>
      <c r="Y6" s="659"/>
      <c r="Z6" s="695">
        <v>1.1000000000000001</v>
      </c>
      <c r="AA6" s="695"/>
      <c r="AB6" s="695"/>
      <c r="AC6" s="695"/>
      <c r="AD6" s="696">
        <v>178954</v>
      </c>
      <c r="AE6" s="696"/>
      <c r="AF6" s="696"/>
      <c r="AG6" s="696"/>
      <c r="AH6" s="696"/>
      <c r="AI6" s="696"/>
      <c r="AJ6" s="696"/>
      <c r="AK6" s="696"/>
      <c r="AL6" s="660">
        <v>1.9</v>
      </c>
      <c r="AM6" s="661"/>
      <c r="AN6" s="661"/>
      <c r="AO6" s="697"/>
      <c r="AP6" s="654" t="s">
        <v>237</v>
      </c>
      <c r="AQ6" s="655"/>
      <c r="AR6" s="655"/>
      <c r="AS6" s="655"/>
      <c r="AT6" s="655"/>
      <c r="AU6" s="655"/>
      <c r="AV6" s="655"/>
      <c r="AW6" s="655"/>
      <c r="AX6" s="655"/>
      <c r="AY6" s="655"/>
      <c r="AZ6" s="655"/>
      <c r="BA6" s="655"/>
      <c r="BB6" s="655"/>
      <c r="BC6" s="655"/>
      <c r="BD6" s="655"/>
      <c r="BE6" s="655"/>
      <c r="BF6" s="656"/>
      <c r="BG6" s="657">
        <v>3947342</v>
      </c>
      <c r="BH6" s="658"/>
      <c r="BI6" s="658"/>
      <c r="BJ6" s="658"/>
      <c r="BK6" s="658"/>
      <c r="BL6" s="658"/>
      <c r="BM6" s="658"/>
      <c r="BN6" s="659"/>
      <c r="BO6" s="695">
        <v>94.7</v>
      </c>
      <c r="BP6" s="695"/>
      <c r="BQ6" s="695"/>
      <c r="BR6" s="695"/>
      <c r="BS6" s="696">
        <v>25608</v>
      </c>
      <c r="BT6" s="696"/>
      <c r="BU6" s="696"/>
      <c r="BV6" s="696"/>
      <c r="BW6" s="696"/>
      <c r="BX6" s="696"/>
      <c r="BY6" s="696"/>
      <c r="BZ6" s="696"/>
      <c r="CA6" s="696"/>
      <c r="CB6" s="734"/>
      <c r="CD6" s="715" t="s">
        <v>238</v>
      </c>
      <c r="CE6" s="716"/>
      <c r="CF6" s="716"/>
      <c r="CG6" s="716"/>
      <c r="CH6" s="716"/>
      <c r="CI6" s="716"/>
      <c r="CJ6" s="716"/>
      <c r="CK6" s="716"/>
      <c r="CL6" s="716"/>
      <c r="CM6" s="716"/>
      <c r="CN6" s="716"/>
      <c r="CO6" s="716"/>
      <c r="CP6" s="716"/>
      <c r="CQ6" s="717"/>
      <c r="CR6" s="657">
        <v>139011</v>
      </c>
      <c r="CS6" s="658"/>
      <c r="CT6" s="658"/>
      <c r="CU6" s="658"/>
      <c r="CV6" s="658"/>
      <c r="CW6" s="658"/>
      <c r="CX6" s="658"/>
      <c r="CY6" s="659"/>
      <c r="CZ6" s="739">
        <v>0.9</v>
      </c>
      <c r="DA6" s="721"/>
      <c r="DB6" s="721"/>
      <c r="DC6" s="741"/>
      <c r="DD6" s="663" t="s">
        <v>239</v>
      </c>
      <c r="DE6" s="658"/>
      <c r="DF6" s="658"/>
      <c r="DG6" s="658"/>
      <c r="DH6" s="658"/>
      <c r="DI6" s="658"/>
      <c r="DJ6" s="658"/>
      <c r="DK6" s="658"/>
      <c r="DL6" s="658"/>
      <c r="DM6" s="658"/>
      <c r="DN6" s="658"/>
      <c r="DO6" s="658"/>
      <c r="DP6" s="659"/>
      <c r="DQ6" s="663">
        <v>139011</v>
      </c>
      <c r="DR6" s="658"/>
      <c r="DS6" s="658"/>
      <c r="DT6" s="658"/>
      <c r="DU6" s="658"/>
      <c r="DV6" s="658"/>
      <c r="DW6" s="658"/>
      <c r="DX6" s="658"/>
      <c r="DY6" s="658"/>
      <c r="DZ6" s="658"/>
      <c r="EA6" s="658"/>
      <c r="EB6" s="658"/>
      <c r="EC6" s="694"/>
    </row>
    <row r="7" spans="2:143" ht="11.25" customHeight="1" x14ac:dyDescent="0.15">
      <c r="B7" s="654" t="s">
        <v>240</v>
      </c>
      <c r="C7" s="655"/>
      <c r="D7" s="655"/>
      <c r="E7" s="655"/>
      <c r="F7" s="655"/>
      <c r="G7" s="655"/>
      <c r="H7" s="655"/>
      <c r="I7" s="655"/>
      <c r="J7" s="655"/>
      <c r="K7" s="655"/>
      <c r="L7" s="655"/>
      <c r="M7" s="655"/>
      <c r="N7" s="655"/>
      <c r="O7" s="655"/>
      <c r="P7" s="655"/>
      <c r="Q7" s="656"/>
      <c r="R7" s="657">
        <v>1358</v>
      </c>
      <c r="S7" s="658"/>
      <c r="T7" s="658"/>
      <c r="U7" s="658"/>
      <c r="V7" s="658"/>
      <c r="W7" s="658"/>
      <c r="X7" s="658"/>
      <c r="Y7" s="659"/>
      <c r="Z7" s="695">
        <v>0</v>
      </c>
      <c r="AA7" s="695"/>
      <c r="AB7" s="695"/>
      <c r="AC7" s="695"/>
      <c r="AD7" s="696">
        <v>1358</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1644354</v>
      </c>
      <c r="BH7" s="658"/>
      <c r="BI7" s="658"/>
      <c r="BJ7" s="658"/>
      <c r="BK7" s="658"/>
      <c r="BL7" s="658"/>
      <c r="BM7" s="658"/>
      <c r="BN7" s="659"/>
      <c r="BO7" s="695">
        <v>39.5</v>
      </c>
      <c r="BP7" s="695"/>
      <c r="BQ7" s="695"/>
      <c r="BR7" s="695"/>
      <c r="BS7" s="696">
        <v>25608</v>
      </c>
      <c r="BT7" s="696"/>
      <c r="BU7" s="696"/>
      <c r="BV7" s="696"/>
      <c r="BW7" s="696"/>
      <c r="BX7" s="696"/>
      <c r="BY7" s="696"/>
      <c r="BZ7" s="696"/>
      <c r="CA7" s="696"/>
      <c r="CB7" s="734"/>
      <c r="CD7" s="654" t="s">
        <v>242</v>
      </c>
      <c r="CE7" s="655"/>
      <c r="CF7" s="655"/>
      <c r="CG7" s="655"/>
      <c r="CH7" s="655"/>
      <c r="CI7" s="655"/>
      <c r="CJ7" s="655"/>
      <c r="CK7" s="655"/>
      <c r="CL7" s="655"/>
      <c r="CM7" s="655"/>
      <c r="CN7" s="655"/>
      <c r="CO7" s="655"/>
      <c r="CP7" s="655"/>
      <c r="CQ7" s="656"/>
      <c r="CR7" s="657">
        <v>2408037</v>
      </c>
      <c r="CS7" s="658"/>
      <c r="CT7" s="658"/>
      <c r="CU7" s="658"/>
      <c r="CV7" s="658"/>
      <c r="CW7" s="658"/>
      <c r="CX7" s="658"/>
      <c r="CY7" s="659"/>
      <c r="CZ7" s="695">
        <v>14.9</v>
      </c>
      <c r="DA7" s="695"/>
      <c r="DB7" s="695"/>
      <c r="DC7" s="695"/>
      <c r="DD7" s="663">
        <v>101463</v>
      </c>
      <c r="DE7" s="658"/>
      <c r="DF7" s="658"/>
      <c r="DG7" s="658"/>
      <c r="DH7" s="658"/>
      <c r="DI7" s="658"/>
      <c r="DJ7" s="658"/>
      <c r="DK7" s="658"/>
      <c r="DL7" s="658"/>
      <c r="DM7" s="658"/>
      <c r="DN7" s="658"/>
      <c r="DO7" s="658"/>
      <c r="DP7" s="659"/>
      <c r="DQ7" s="663">
        <v>2037121</v>
      </c>
      <c r="DR7" s="658"/>
      <c r="DS7" s="658"/>
      <c r="DT7" s="658"/>
      <c r="DU7" s="658"/>
      <c r="DV7" s="658"/>
      <c r="DW7" s="658"/>
      <c r="DX7" s="658"/>
      <c r="DY7" s="658"/>
      <c r="DZ7" s="658"/>
      <c r="EA7" s="658"/>
      <c r="EB7" s="658"/>
      <c r="EC7" s="694"/>
    </row>
    <row r="8" spans="2:143" ht="11.25" customHeight="1" x14ac:dyDescent="0.15">
      <c r="B8" s="654" t="s">
        <v>243</v>
      </c>
      <c r="C8" s="655"/>
      <c r="D8" s="655"/>
      <c r="E8" s="655"/>
      <c r="F8" s="655"/>
      <c r="G8" s="655"/>
      <c r="H8" s="655"/>
      <c r="I8" s="655"/>
      <c r="J8" s="655"/>
      <c r="K8" s="655"/>
      <c r="L8" s="655"/>
      <c r="M8" s="655"/>
      <c r="N8" s="655"/>
      <c r="O8" s="655"/>
      <c r="P8" s="655"/>
      <c r="Q8" s="656"/>
      <c r="R8" s="657">
        <v>16417</v>
      </c>
      <c r="S8" s="658"/>
      <c r="T8" s="658"/>
      <c r="U8" s="658"/>
      <c r="V8" s="658"/>
      <c r="W8" s="658"/>
      <c r="X8" s="658"/>
      <c r="Y8" s="659"/>
      <c r="Z8" s="695">
        <v>0.1</v>
      </c>
      <c r="AA8" s="695"/>
      <c r="AB8" s="695"/>
      <c r="AC8" s="695"/>
      <c r="AD8" s="696">
        <v>16417</v>
      </c>
      <c r="AE8" s="696"/>
      <c r="AF8" s="696"/>
      <c r="AG8" s="696"/>
      <c r="AH8" s="696"/>
      <c r="AI8" s="696"/>
      <c r="AJ8" s="696"/>
      <c r="AK8" s="696"/>
      <c r="AL8" s="660">
        <v>0.2</v>
      </c>
      <c r="AM8" s="661"/>
      <c r="AN8" s="661"/>
      <c r="AO8" s="697"/>
      <c r="AP8" s="654" t="s">
        <v>244</v>
      </c>
      <c r="AQ8" s="655"/>
      <c r="AR8" s="655"/>
      <c r="AS8" s="655"/>
      <c r="AT8" s="655"/>
      <c r="AU8" s="655"/>
      <c r="AV8" s="655"/>
      <c r="AW8" s="655"/>
      <c r="AX8" s="655"/>
      <c r="AY8" s="655"/>
      <c r="AZ8" s="655"/>
      <c r="BA8" s="655"/>
      <c r="BB8" s="655"/>
      <c r="BC8" s="655"/>
      <c r="BD8" s="655"/>
      <c r="BE8" s="655"/>
      <c r="BF8" s="656"/>
      <c r="BG8" s="657">
        <v>55975</v>
      </c>
      <c r="BH8" s="658"/>
      <c r="BI8" s="658"/>
      <c r="BJ8" s="658"/>
      <c r="BK8" s="658"/>
      <c r="BL8" s="658"/>
      <c r="BM8" s="658"/>
      <c r="BN8" s="659"/>
      <c r="BO8" s="695">
        <v>1.3</v>
      </c>
      <c r="BP8" s="695"/>
      <c r="BQ8" s="695"/>
      <c r="BR8" s="695"/>
      <c r="BS8" s="696" t="s">
        <v>239</v>
      </c>
      <c r="BT8" s="696"/>
      <c r="BU8" s="696"/>
      <c r="BV8" s="696"/>
      <c r="BW8" s="696"/>
      <c r="BX8" s="696"/>
      <c r="BY8" s="696"/>
      <c r="BZ8" s="696"/>
      <c r="CA8" s="696"/>
      <c r="CB8" s="734"/>
      <c r="CD8" s="654" t="s">
        <v>245</v>
      </c>
      <c r="CE8" s="655"/>
      <c r="CF8" s="655"/>
      <c r="CG8" s="655"/>
      <c r="CH8" s="655"/>
      <c r="CI8" s="655"/>
      <c r="CJ8" s="655"/>
      <c r="CK8" s="655"/>
      <c r="CL8" s="655"/>
      <c r="CM8" s="655"/>
      <c r="CN8" s="655"/>
      <c r="CO8" s="655"/>
      <c r="CP8" s="655"/>
      <c r="CQ8" s="656"/>
      <c r="CR8" s="657">
        <v>4947622</v>
      </c>
      <c r="CS8" s="658"/>
      <c r="CT8" s="658"/>
      <c r="CU8" s="658"/>
      <c r="CV8" s="658"/>
      <c r="CW8" s="658"/>
      <c r="CX8" s="658"/>
      <c r="CY8" s="659"/>
      <c r="CZ8" s="695">
        <v>30.7</v>
      </c>
      <c r="DA8" s="695"/>
      <c r="DB8" s="695"/>
      <c r="DC8" s="695"/>
      <c r="DD8" s="663">
        <v>204645</v>
      </c>
      <c r="DE8" s="658"/>
      <c r="DF8" s="658"/>
      <c r="DG8" s="658"/>
      <c r="DH8" s="658"/>
      <c r="DI8" s="658"/>
      <c r="DJ8" s="658"/>
      <c r="DK8" s="658"/>
      <c r="DL8" s="658"/>
      <c r="DM8" s="658"/>
      <c r="DN8" s="658"/>
      <c r="DO8" s="658"/>
      <c r="DP8" s="659"/>
      <c r="DQ8" s="663">
        <v>2708458</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11856</v>
      </c>
      <c r="S9" s="658"/>
      <c r="T9" s="658"/>
      <c r="U9" s="658"/>
      <c r="V9" s="658"/>
      <c r="W9" s="658"/>
      <c r="X9" s="658"/>
      <c r="Y9" s="659"/>
      <c r="Z9" s="695">
        <v>0.1</v>
      </c>
      <c r="AA9" s="695"/>
      <c r="AB9" s="695"/>
      <c r="AC9" s="695"/>
      <c r="AD9" s="696">
        <v>11856</v>
      </c>
      <c r="AE9" s="696"/>
      <c r="AF9" s="696"/>
      <c r="AG9" s="696"/>
      <c r="AH9" s="696"/>
      <c r="AI9" s="696"/>
      <c r="AJ9" s="696"/>
      <c r="AK9" s="696"/>
      <c r="AL9" s="660">
        <v>0.1</v>
      </c>
      <c r="AM9" s="661"/>
      <c r="AN9" s="661"/>
      <c r="AO9" s="697"/>
      <c r="AP9" s="654" t="s">
        <v>247</v>
      </c>
      <c r="AQ9" s="655"/>
      <c r="AR9" s="655"/>
      <c r="AS9" s="655"/>
      <c r="AT9" s="655"/>
      <c r="AU9" s="655"/>
      <c r="AV9" s="655"/>
      <c r="AW9" s="655"/>
      <c r="AX9" s="655"/>
      <c r="AY9" s="655"/>
      <c r="AZ9" s="655"/>
      <c r="BA9" s="655"/>
      <c r="BB9" s="655"/>
      <c r="BC9" s="655"/>
      <c r="BD9" s="655"/>
      <c r="BE9" s="655"/>
      <c r="BF9" s="656"/>
      <c r="BG9" s="657">
        <v>1327851</v>
      </c>
      <c r="BH9" s="658"/>
      <c r="BI9" s="658"/>
      <c r="BJ9" s="658"/>
      <c r="BK9" s="658"/>
      <c r="BL9" s="658"/>
      <c r="BM9" s="658"/>
      <c r="BN9" s="659"/>
      <c r="BO9" s="695">
        <v>31.9</v>
      </c>
      <c r="BP9" s="695"/>
      <c r="BQ9" s="695"/>
      <c r="BR9" s="695"/>
      <c r="BS9" s="696" t="s">
        <v>239</v>
      </c>
      <c r="BT9" s="696"/>
      <c r="BU9" s="696"/>
      <c r="BV9" s="696"/>
      <c r="BW9" s="696"/>
      <c r="BX9" s="696"/>
      <c r="BY9" s="696"/>
      <c r="BZ9" s="696"/>
      <c r="CA9" s="696"/>
      <c r="CB9" s="734"/>
      <c r="CD9" s="654" t="s">
        <v>248</v>
      </c>
      <c r="CE9" s="655"/>
      <c r="CF9" s="655"/>
      <c r="CG9" s="655"/>
      <c r="CH9" s="655"/>
      <c r="CI9" s="655"/>
      <c r="CJ9" s="655"/>
      <c r="CK9" s="655"/>
      <c r="CL9" s="655"/>
      <c r="CM9" s="655"/>
      <c r="CN9" s="655"/>
      <c r="CO9" s="655"/>
      <c r="CP9" s="655"/>
      <c r="CQ9" s="656"/>
      <c r="CR9" s="657">
        <v>1434166</v>
      </c>
      <c r="CS9" s="658"/>
      <c r="CT9" s="658"/>
      <c r="CU9" s="658"/>
      <c r="CV9" s="658"/>
      <c r="CW9" s="658"/>
      <c r="CX9" s="658"/>
      <c r="CY9" s="659"/>
      <c r="CZ9" s="695">
        <v>8.9</v>
      </c>
      <c r="DA9" s="695"/>
      <c r="DB9" s="695"/>
      <c r="DC9" s="695"/>
      <c r="DD9" s="663">
        <v>9119</v>
      </c>
      <c r="DE9" s="658"/>
      <c r="DF9" s="658"/>
      <c r="DG9" s="658"/>
      <c r="DH9" s="658"/>
      <c r="DI9" s="658"/>
      <c r="DJ9" s="658"/>
      <c r="DK9" s="658"/>
      <c r="DL9" s="658"/>
      <c r="DM9" s="658"/>
      <c r="DN9" s="658"/>
      <c r="DO9" s="658"/>
      <c r="DP9" s="659"/>
      <c r="DQ9" s="663">
        <v>1170389</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239</v>
      </c>
      <c r="S10" s="658"/>
      <c r="T10" s="658"/>
      <c r="U10" s="658"/>
      <c r="V10" s="658"/>
      <c r="W10" s="658"/>
      <c r="X10" s="658"/>
      <c r="Y10" s="659"/>
      <c r="Z10" s="695" t="s">
        <v>139</v>
      </c>
      <c r="AA10" s="695"/>
      <c r="AB10" s="695"/>
      <c r="AC10" s="695"/>
      <c r="AD10" s="696" t="s">
        <v>239</v>
      </c>
      <c r="AE10" s="696"/>
      <c r="AF10" s="696"/>
      <c r="AG10" s="696"/>
      <c r="AH10" s="696"/>
      <c r="AI10" s="696"/>
      <c r="AJ10" s="696"/>
      <c r="AK10" s="696"/>
      <c r="AL10" s="660" t="s">
        <v>139</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107002</v>
      </c>
      <c r="BH10" s="658"/>
      <c r="BI10" s="658"/>
      <c r="BJ10" s="658"/>
      <c r="BK10" s="658"/>
      <c r="BL10" s="658"/>
      <c r="BM10" s="658"/>
      <c r="BN10" s="659"/>
      <c r="BO10" s="695">
        <v>2.6</v>
      </c>
      <c r="BP10" s="695"/>
      <c r="BQ10" s="695"/>
      <c r="BR10" s="695"/>
      <c r="BS10" s="696" t="s">
        <v>139</v>
      </c>
      <c r="BT10" s="696"/>
      <c r="BU10" s="696"/>
      <c r="BV10" s="696"/>
      <c r="BW10" s="696"/>
      <c r="BX10" s="696"/>
      <c r="BY10" s="696"/>
      <c r="BZ10" s="696"/>
      <c r="CA10" s="696"/>
      <c r="CB10" s="734"/>
      <c r="CD10" s="654" t="s">
        <v>251</v>
      </c>
      <c r="CE10" s="655"/>
      <c r="CF10" s="655"/>
      <c r="CG10" s="655"/>
      <c r="CH10" s="655"/>
      <c r="CI10" s="655"/>
      <c r="CJ10" s="655"/>
      <c r="CK10" s="655"/>
      <c r="CL10" s="655"/>
      <c r="CM10" s="655"/>
      <c r="CN10" s="655"/>
      <c r="CO10" s="655"/>
      <c r="CP10" s="655"/>
      <c r="CQ10" s="656"/>
      <c r="CR10" s="657" t="s">
        <v>239</v>
      </c>
      <c r="CS10" s="658"/>
      <c r="CT10" s="658"/>
      <c r="CU10" s="658"/>
      <c r="CV10" s="658"/>
      <c r="CW10" s="658"/>
      <c r="CX10" s="658"/>
      <c r="CY10" s="659"/>
      <c r="CZ10" s="695" t="s">
        <v>139</v>
      </c>
      <c r="DA10" s="695"/>
      <c r="DB10" s="695"/>
      <c r="DC10" s="695"/>
      <c r="DD10" s="663" t="s">
        <v>139</v>
      </c>
      <c r="DE10" s="658"/>
      <c r="DF10" s="658"/>
      <c r="DG10" s="658"/>
      <c r="DH10" s="658"/>
      <c r="DI10" s="658"/>
      <c r="DJ10" s="658"/>
      <c r="DK10" s="658"/>
      <c r="DL10" s="658"/>
      <c r="DM10" s="658"/>
      <c r="DN10" s="658"/>
      <c r="DO10" s="658"/>
      <c r="DP10" s="659"/>
      <c r="DQ10" s="663" t="s">
        <v>239</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785990</v>
      </c>
      <c r="S11" s="658"/>
      <c r="T11" s="658"/>
      <c r="U11" s="658"/>
      <c r="V11" s="658"/>
      <c r="W11" s="658"/>
      <c r="X11" s="658"/>
      <c r="Y11" s="659"/>
      <c r="Z11" s="660">
        <v>4.5999999999999996</v>
      </c>
      <c r="AA11" s="661"/>
      <c r="AB11" s="661"/>
      <c r="AC11" s="662"/>
      <c r="AD11" s="663">
        <v>785990</v>
      </c>
      <c r="AE11" s="658"/>
      <c r="AF11" s="658"/>
      <c r="AG11" s="658"/>
      <c r="AH11" s="658"/>
      <c r="AI11" s="658"/>
      <c r="AJ11" s="658"/>
      <c r="AK11" s="659"/>
      <c r="AL11" s="660">
        <v>8.4</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153526</v>
      </c>
      <c r="BH11" s="658"/>
      <c r="BI11" s="658"/>
      <c r="BJ11" s="658"/>
      <c r="BK11" s="658"/>
      <c r="BL11" s="658"/>
      <c r="BM11" s="658"/>
      <c r="BN11" s="659"/>
      <c r="BO11" s="695">
        <v>3.7</v>
      </c>
      <c r="BP11" s="695"/>
      <c r="BQ11" s="695"/>
      <c r="BR11" s="695"/>
      <c r="BS11" s="696">
        <v>25608</v>
      </c>
      <c r="BT11" s="696"/>
      <c r="BU11" s="696"/>
      <c r="BV11" s="696"/>
      <c r="BW11" s="696"/>
      <c r="BX11" s="696"/>
      <c r="BY11" s="696"/>
      <c r="BZ11" s="696"/>
      <c r="CA11" s="696"/>
      <c r="CB11" s="734"/>
      <c r="CD11" s="654" t="s">
        <v>254</v>
      </c>
      <c r="CE11" s="655"/>
      <c r="CF11" s="655"/>
      <c r="CG11" s="655"/>
      <c r="CH11" s="655"/>
      <c r="CI11" s="655"/>
      <c r="CJ11" s="655"/>
      <c r="CK11" s="655"/>
      <c r="CL11" s="655"/>
      <c r="CM11" s="655"/>
      <c r="CN11" s="655"/>
      <c r="CO11" s="655"/>
      <c r="CP11" s="655"/>
      <c r="CQ11" s="656"/>
      <c r="CR11" s="657">
        <v>574102</v>
      </c>
      <c r="CS11" s="658"/>
      <c r="CT11" s="658"/>
      <c r="CU11" s="658"/>
      <c r="CV11" s="658"/>
      <c r="CW11" s="658"/>
      <c r="CX11" s="658"/>
      <c r="CY11" s="659"/>
      <c r="CZ11" s="695">
        <v>3.6</v>
      </c>
      <c r="DA11" s="695"/>
      <c r="DB11" s="695"/>
      <c r="DC11" s="695"/>
      <c r="DD11" s="663">
        <v>81239</v>
      </c>
      <c r="DE11" s="658"/>
      <c r="DF11" s="658"/>
      <c r="DG11" s="658"/>
      <c r="DH11" s="658"/>
      <c r="DI11" s="658"/>
      <c r="DJ11" s="658"/>
      <c r="DK11" s="658"/>
      <c r="DL11" s="658"/>
      <c r="DM11" s="658"/>
      <c r="DN11" s="658"/>
      <c r="DO11" s="658"/>
      <c r="DP11" s="659"/>
      <c r="DQ11" s="663">
        <v>325141</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v>9875</v>
      </c>
      <c r="S12" s="658"/>
      <c r="T12" s="658"/>
      <c r="U12" s="658"/>
      <c r="V12" s="658"/>
      <c r="W12" s="658"/>
      <c r="X12" s="658"/>
      <c r="Y12" s="659"/>
      <c r="Z12" s="695">
        <v>0.1</v>
      </c>
      <c r="AA12" s="695"/>
      <c r="AB12" s="695"/>
      <c r="AC12" s="695"/>
      <c r="AD12" s="696">
        <v>9875</v>
      </c>
      <c r="AE12" s="696"/>
      <c r="AF12" s="696"/>
      <c r="AG12" s="696"/>
      <c r="AH12" s="696"/>
      <c r="AI12" s="696"/>
      <c r="AJ12" s="696"/>
      <c r="AK12" s="696"/>
      <c r="AL12" s="660">
        <v>0.1</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1964045</v>
      </c>
      <c r="BH12" s="658"/>
      <c r="BI12" s="658"/>
      <c r="BJ12" s="658"/>
      <c r="BK12" s="658"/>
      <c r="BL12" s="658"/>
      <c r="BM12" s="658"/>
      <c r="BN12" s="659"/>
      <c r="BO12" s="695">
        <v>47.1</v>
      </c>
      <c r="BP12" s="695"/>
      <c r="BQ12" s="695"/>
      <c r="BR12" s="695"/>
      <c r="BS12" s="696" t="s">
        <v>139</v>
      </c>
      <c r="BT12" s="696"/>
      <c r="BU12" s="696"/>
      <c r="BV12" s="696"/>
      <c r="BW12" s="696"/>
      <c r="BX12" s="696"/>
      <c r="BY12" s="696"/>
      <c r="BZ12" s="696"/>
      <c r="CA12" s="696"/>
      <c r="CB12" s="734"/>
      <c r="CD12" s="654" t="s">
        <v>257</v>
      </c>
      <c r="CE12" s="655"/>
      <c r="CF12" s="655"/>
      <c r="CG12" s="655"/>
      <c r="CH12" s="655"/>
      <c r="CI12" s="655"/>
      <c r="CJ12" s="655"/>
      <c r="CK12" s="655"/>
      <c r="CL12" s="655"/>
      <c r="CM12" s="655"/>
      <c r="CN12" s="655"/>
      <c r="CO12" s="655"/>
      <c r="CP12" s="655"/>
      <c r="CQ12" s="656"/>
      <c r="CR12" s="657">
        <v>895957</v>
      </c>
      <c r="CS12" s="658"/>
      <c r="CT12" s="658"/>
      <c r="CU12" s="658"/>
      <c r="CV12" s="658"/>
      <c r="CW12" s="658"/>
      <c r="CX12" s="658"/>
      <c r="CY12" s="659"/>
      <c r="CZ12" s="695">
        <v>5.6</v>
      </c>
      <c r="DA12" s="695"/>
      <c r="DB12" s="695"/>
      <c r="DC12" s="695"/>
      <c r="DD12" s="663">
        <v>53056</v>
      </c>
      <c r="DE12" s="658"/>
      <c r="DF12" s="658"/>
      <c r="DG12" s="658"/>
      <c r="DH12" s="658"/>
      <c r="DI12" s="658"/>
      <c r="DJ12" s="658"/>
      <c r="DK12" s="658"/>
      <c r="DL12" s="658"/>
      <c r="DM12" s="658"/>
      <c r="DN12" s="658"/>
      <c r="DO12" s="658"/>
      <c r="DP12" s="659"/>
      <c r="DQ12" s="663">
        <v>459261</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139</v>
      </c>
      <c r="S13" s="658"/>
      <c r="T13" s="658"/>
      <c r="U13" s="658"/>
      <c r="V13" s="658"/>
      <c r="W13" s="658"/>
      <c r="X13" s="658"/>
      <c r="Y13" s="659"/>
      <c r="Z13" s="695" t="s">
        <v>139</v>
      </c>
      <c r="AA13" s="695"/>
      <c r="AB13" s="695"/>
      <c r="AC13" s="695"/>
      <c r="AD13" s="696" t="s">
        <v>239</v>
      </c>
      <c r="AE13" s="696"/>
      <c r="AF13" s="696"/>
      <c r="AG13" s="696"/>
      <c r="AH13" s="696"/>
      <c r="AI13" s="696"/>
      <c r="AJ13" s="696"/>
      <c r="AK13" s="696"/>
      <c r="AL13" s="660" t="s">
        <v>139</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1945628</v>
      </c>
      <c r="BH13" s="658"/>
      <c r="BI13" s="658"/>
      <c r="BJ13" s="658"/>
      <c r="BK13" s="658"/>
      <c r="BL13" s="658"/>
      <c r="BM13" s="658"/>
      <c r="BN13" s="659"/>
      <c r="BO13" s="695">
        <v>46.7</v>
      </c>
      <c r="BP13" s="695"/>
      <c r="BQ13" s="695"/>
      <c r="BR13" s="695"/>
      <c r="BS13" s="696" t="s">
        <v>139</v>
      </c>
      <c r="BT13" s="696"/>
      <c r="BU13" s="696"/>
      <c r="BV13" s="696"/>
      <c r="BW13" s="696"/>
      <c r="BX13" s="696"/>
      <c r="BY13" s="696"/>
      <c r="BZ13" s="696"/>
      <c r="CA13" s="696"/>
      <c r="CB13" s="734"/>
      <c r="CD13" s="654" t="s">
        <v>260</v>
      </c>
      <c r="CE13" s="655"/>
      <c r="CF13" s="655"/>
      <c r="CG13" s="655"/>
      <c r="CH13" s="655"/>
      <c r="CI13" s="655"/>
      <c r="CJ13" s="655"/>
      <c r="CK13" s="655"/>
      <c r="CL13" s="655"/>
      <c r="CM13" s="655"/>
      <c r="CN13" s="655"/>
      <c r="CO13" s="655"/>
      <c r="CP13" s="655"/>
      <c r="CQ13" s="656"/>
      <c r="CR13" s="657">
        <v>1665872</v>
      </c>
      <c r="CS13" s="658"/>
      <c r="CT13" s="658"/>
      <c r="CU13" s="658"/>
      <c r="CV13" s="658"/>
      <c r="CW13" s="658"/>
      <c r="CX13" s="658"/>
      <c r="CY13" s="659"/>
      <c r="CZ13" s="695">
        <v>10.3</v>
      </c>
      <c r="DA13" s="695"/>
      <c r="DB13" s="695"/>
      <c r="DC13" s="695"/>
      <c r="DD13" s="663">
        <v>565456</v>
      </c>
      <c r="DE13" s="658"/>
      <c r="DF13" s="658"/>
      <c r="DG13" s="658"/>
      <c r="DH13" s="658"/>
      <c r="DI13" s="658"/>
      <c r="DJ13" s="658"/>
      <c r="DK13" s="658"/>
      <c r="DL13" s="658"/>
      <c r="DM13" s="658"/>
      <c r="DN13" s="658"/>
      <c r="DO13" s="658"/>
      <c r="DP13" s="659"/>
      <c r="DQ13" s="663">
        <v>1044698</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t="s">
        <v>139</v>
      </c>
      <c r="S14" s="658"/>
      <c r="T14" s="658"/>
      <c r="U14" s="658"/>
      <c r="V14" s="658"/>
      <c r="W14" s="658"/>
      <c r="X14" s="658"/>
      <c r="Y14" s="659"/>
      <c r="Z14" s="695" t="s">
        <v>139</v>
      </c>
      <c r="AA14" s="695"/>
      <c r="AB14" s="695"/>
      <c r="AC14" s="695"/>
      <c r="AD14" s="696" t="s">
        <v>239</v>
      </c>
      <c r="AE14" s="696"/>
      <c r="AF14" s="696"/>
      <c r="AG14" s="696"/>
      <c r="AH14" s="696"/>
      <c r="AI14" s="696"/>
      <c r="AJ14" s="696"/>
      <c r="AK14" s="696"/>
      <c r="AL14" s="660" t="s">
        <v>139</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138446</v>
      </c>
      <c r="BH14" s="658"/>
      <c r="BI14" s="658"/>
      <c r="BJ14" s="658"/>
      <c r="BK14" s="658"/>
      <c r="BL14" s="658"/>
      <c r="BM14" s="658"/>
      <c r="BN14" s="659"/>
      <c r="BO14" s="695">
        <v>3.3</v>
      </c>
      <c r="BP14" s="695"/>
      <c r="BQ14" s="695"/>
      <c r="BR14" s="695"/>
      <c r="BS14" s="696" t="s">
        <v>139</v>
      </c>
      <c r="BT14" s="696"/>
      <c r="BU14" s="696"/>
      <c r="BV14" s="696"/>
      <c r="BW14" s="696"/>
      <c r="BX14" s="696"/>
      <c r="BY14" s="696"/>
      <c r="BZ14" s="696"/>
      <c r="CA14" s="696"/>
      <c r="CB14" s="734"/>
      <c r="CD14" s="654" t="s">
        <v>263</v>
      </c>
      <c r="CE14" s="655"/>
      <c r="CF14" s="655"/>
      <c r="CG14" s="655"/>
      <c r="CH14" s="655"/>
      <c r="CI14" s="655"/>
      <c r="CJ14" s="655"/>
      <c r="CK14" s="655"/>
      <c r="CL14" s="655"/>
      <c r="CM14" s="655"/>
      <c r="CN14" s="655"/>
      <c r="CO14" s="655"/>
      <c r="CP14" s="655"/>
      <c r="CQ14" s="656"/>
      <c r="CR14" s="657">
        <v>624566</v>
      </c>
      <c r="CS14" s="658"/>
      <c r="CT14" s="658"/>
      <c r="CU14" s="658"/>
      <c r="CV14" s="658"/>
      <c r="CW14" s="658"/>
      <c r="CX14" s="658"/>
      <c r="CY14" s="659"/>
      <c r="CZ14" s="695">
        <v>3.9</v>
      </c>
      <c r="DA14" s="695"/>
      <c r="DB14" s="695"/>
      <c r="DC14" s="695"/>
      <c r="DD14" s="663">
        <v>15686</v>
      </c>
      <c r="DE14" s="658"/>
      <c r="DF14" s="658"/>
      <c r="DG14" s="658"/>
      <c r="DH14" s="658"/>
      <c r="DI14" s="658"/>
      <c r="DJ14" s="658"/>
      <c r="DK14" s="658"/>
      <c r="DL14" s="658"/>
      <c r="DM14" s="658"/>
      <c r="DN14" s="658"/>
      <c r="DO14" s="658"/>
      <c r="DP14" s="659"/>
      <c r="DQ14" s="663">
        <v>490066</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139</v>
      </c>
      <c r="S15" s="658"/>
      <c r="T15" s="658"/>
      <c r="U15" s="658"/>
      <c r="V15" s="658"/>
      <c r="W15" s="658"/>
      <c r="X15" s="658"/>
      <c r="Y15" s="659"/>
      <c r="Z15" s="695" t="s">
        <v>239</v>
      </c>
      <c r="AA15" s="695"/>
      <c r="AB15" s="695"/>
      <c r="AC15" s="695"/>
      <c r="AD15" s="696" t="s">
        <v>239</v>
      </c>
      <c r="AE15" s="696"/>
      <c r="AF15" s="696"/>
      <c r="AG15" s="696"/>
      <c r="AH15" s="696"/>
      <c r="AI15" s="696"/>
      <c r="AJ15" s="696"/>
      <c r="AK15" s="696"/>
      <c r="AL15" s="660" t="s">
        <v>139</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200497</v>
      </c>
      <c r="BH15" s="658"/>
      <c r="BI15" s="658"/>
      <c r="BJ15" s="658"/>
      <c r="BK15" s="658"/>
      <c r="BL15" s="658"/>
      <c r="BM15" s="658"/>
      <c r="BN15" s="659"/>
      <c r="BO15" s="695">
        <v>4.8</v>
      </c>
      <c r="BP15" s="695"/>
      <c r="BQ15" s="695"/>
      <c r="BR15" s="695"/>
      <c r="BS15" s="696" t="s">
        <v>239</v>
      </c>
      <c r="BT15" s="696"/>
      <c r="BU15" s="696"/>
      <c r="BV15" s="696"/>
      <c r="BW15" s="696"/>
      <c r="BX15" s="696"/>
      <c r="BY15" s="696"/>
      <c r="BZ15" s="696"/>
      <c r="CA15" s="696"/>
      <c r="CB15" s="734"/>
      <c r="CD15" s="654" t="s">
        <v>266</v>
      </c>
      <c r="CE15" s="655"/>
      <c r="CF15" s="655"/>
      <c r="CG15" s="655"/>
      <c r="CH15" s="655"/>
      <c r="CI15" s="655"/>
      <c r="CJ15" s="655"/>
      <c r="CK15" s="655"/>
      <c r="CL15" s="655"/>
      <c r="CM15" s="655"/>
      <c r="CN15" s="655"/>
      <c r="CO15" s="655"/>
      <c r="CP15" s="655"/>
      <c r="CQ15" s="656"/>
      <c r="CR15" s="657">
        <v>1132920</v>
      </c>
      <c r="CS15" s="658"/>
      <c r="CT15" s="658"/>
      <c r="CU15" s="658"/>
      <c r="CV15" s="658"/>
      <c r="CW15" s="658"/>
      <c r="CX15" s="658"/>
      <c r="CY15" s="659"/>
      <c r="CZ15" s="695">
        <v>7</v>
      </c>
      <c r="DA15" s="695"/>
      <c r="DB15" s="695"/>
      <c r="DC15" s="695"/>
      <c r="DD15" s="663">
        <v>102216</v>
      </c>
      <c r="DE15" s="658"/>
      <c r="DF15" s="658"/>
      <c r="DG15" s="658"/>
      <c r="DH15" s="658"/>
      <c r="DI15" s="658"/>
      <c r="DJ15" s="658"/>
      <c r="DK15" s="658"/>
      <c r="DL15" s="658"/>
      <c r="DM15" s="658"/>
      <c r="DN15" s="658"/>
      <c r="DO15" s="658"/>
      <c r="DP15" s="659"/>
      <c r="DQ15" s="663">
        <v>873328</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12260</v>
      </c>
      <c r="S16" s="658"/>
      <c r="T16" s="658"/>
      <c r="U16" s="658"/>
      <c r="V16" s="658"/>
      <c r="W16" s="658"/>
      <c r="X16" s="658"/>
      <c r="Y16" s="659"/>
      <c r="Z16" s="695">
        <v>0.1</v>
      </c>
      <c r="AA16" s="695"/>
      <c r="AB16" s="695"/>
      <c r="AC16" s="695"/>
      <c r="AD16" s="696">
        <v>12260</v>
      </c>
      <c r="AE16" s="696"/>
      <c r="AF16" s="696"/>
      <c r="AG16" s="696"/>
      <c r="AH16" s="696"/>
      <c r="AI16" s="696"/>
      <c r="AJ16" s="696"/>
      <c r="AK16" s="696"/>
      <c r="AL16" s="660">
        <v>0.1</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139</v>
      </c>
      <c r="BH16" s="658"/>
      <c r="BI16" s="658"/>
      <c r="BJ16" s="658"/>
      <c r="BK16" s="658"/>
      <c r="BL16" s="658"/>
      <c r="BM16" s="658"/>
      <c r="BN16" s="659"/>
      <c r="BO16" s="695" t="s">
        <v>139</v>
      </c>
      <c r="BP16" s="695"/>
      <c r="BQ16" s="695"/>
      <c r="BR16" s="695"/>
      <c r="BS16" s="696" t="s">
        <v>139</v>
      </c>
      <c r="BT16" s="696"/>
      <c r="BU16" s="696"/>
      <c r="BV16" s="696"/>
      <c r="BW16" s="696"/>
      <c r="BX16" s="696"/>
      <c r="BY16" s="696"/>
      <c r="BZ16" s="696"/>
      <c r="CA16" s="696"/>
      <c r="CB16" s="734"/>
      <c r="CD16" s="654" t="s">
        <v>269</v>
      </c>
      <c r="CE16" s="655"/>
      <c r="CF16" s="655"/>
      <c r="CG16" s="655"/>
      <c r="CH16" s="655"/>
      <c r="CI16" s="655"/>
      <c r="CJ16" s="655"/>
      <c r="CK16" s="655"/>
      <c r="CL16" s="655"/>
      <c r="CM16" s="655"/>
      <c r="CN16" s="655"/>
      <c r="CO16" s="655"/>
      <c r="CP16" s="655"/>
      <c r="CQ16" s="656"/>
      <c r="CR16" s="657">
        <v>364866</v>
      </c>
      <c r="CS16" s="658"/>
      <c r="CT16" s="658"/>
      <c r="CU16" s="658"/>
      <c r="CV16" s="658"/>
      <c r="CW16" s="658"/>
      <c r="CX16" s="658"/>
      <c r="CY16" s="659"/>
      <c r="CZ16" s="695">
        <v>2.2999999999999998</v>
      </c>
      <c r="DA16" s="695"/>
      <c r="DB16" s="695"/>
      <c r="DC16" s="695"/>
      <c r="DD16" s="663" t="s">
        <v>139</v>
      </c>
      <c r="DE16" s="658"/>
      <c r="DF16" s="658"/>
      <c r="DG16" s="658"/>
      <c r="DH16" s="658"/>
      <c r="DI16" s="658"/>
      <c r="DJ16" s="658"/>
      <c r="DK16" s="658"/>
      <c r="DL16" s="658"/>
      <c r="DM16" s="658"/>
      <c r="DN16" s="658"/>
      <c r="DO16" s="658"/>
      <c r="DP16" s="659"/>
      <c r="DQ16" s="663">
        <v>41980</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63833</v>
      </c>
      <c r="S17" s="658"/>
      <c r="T17" s="658"/>
      <c r="U17" s="658"/>
      <c r="V17" s="658"/>
      <c r="W17" s="658"/>
      <c r="X17" s="658"/>
      <c r="Y17" s="659"/>
      <c r="Z17" s="695">
        <v>0.4</v>
      </c>
      <c r="AA17" s="695"/>
      <c r="AB17" s="695"/>
      <c r="AC17" s="695"/>
      <c r="AD17" s="696">
        <v>63833</v>
      </c>
      <c r="AE17" s="696"/>
      <c r="AF17" s="696"/>
      <c r="AG17" s="696"/>
      <c r="AH17" s="696"/>
      <c r="AI17" s="696"/>
      <c r="AJ17" s="696"/>
      <c r="AK17" s="696"/>
      <c r="AL17" s="660">
        <v>0.7</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239</v>
      </c>
      <c r="BH17" s="658"/>
      <c r="BI17" s="658"/>
      <c r="BJ17" s="658"/>
      <c r="BK17" s="658"/>
      <c r="BL17" s="658"/>
      <c r="BM17" s="658"/>
      <c r="BN17" s="659"/>
      <c r="BO17" s="695" t="s">
        <v>139</v>
      </c>
      <c r="BP17" s="695"/>
      <c r="BQ17" s="695"/>
      <c r="BR17" s="695"/>
      <c r="BS17" s="696" t="s">
        <v>139</v>
      </c>
      <c r="BT17" s="696"/>
      <c r="BU17" s="696"/>
      <c r="BV17" s="696"/>
      <c r="BW17" s="696"/>
      <c r="BX17" s="696"/>
      <c r="BY17" s="696"/>
      <c r="BZ17" s="696"/>
      <c r="CA17" s="696"/>
      <c r="CB17" s="734"/>
      <c r="CD17" s="654" t="s">
        <v>272</v>
      </c>
      <c r="CE17" s="655"/>
      <c r="CF17" s="655"/>
      <c r="CG17" s="655"/>
      <c r="CH17" s="655"/>
      <c r="CI17" s="655"/>
      <c r="CJ17" s="655"/>
      <c r="CK17" s="655"/>
      <c r="CL17" s="655"/>
      <c r="CM17" s="655"/>
      <c r="CN17" s="655"/>
      <c r="CO17" s="655"/>
      <c r="CP17" s="655"/>
      <c r="CQ17" s="656"/>
      <c r="CR17" s="657">
        <v>1951836</v>
      </c>
      <c r="CS17" s="658"/>
      <c r="CT17" s="658"/>
      <c r="CU17" s="658"/>
      <c r="CV17" s="658"/>
      <c r="CW17" s="658"/>
      <c r="CX17" s="658"/>
      <c r="CY17" s="659"/>
      <c r="CZ17" s="695">
        <v>12.1</v>
      </c>
      <c r="DA17" s="695"/>
      <c r="DB17" s="695"/>
      <c r="DC17" s="695"/>
      <c r="DD17" s="663" t="s">
        <v>239</v>
      </c>
      <c r="DE17" s="658"/>
      <c r="DF17" s="658"/>
      <c r="DG17" s="658"/>
      <c r="DH17" s="658"/>
      <c r="DI17" s="658"/>
      <c r="DJ17" s="658"/>
      <c r="DK17" s="658"/>
      <c r="DL17" s="658"/>
      <c r="DM17" s="658"/>
      <c r="DN17" s="658"/>
      <c r="DO17" s="658"/>
      <c r="DP17" s="659"/>
      <c r="DQ17" s="663">
        <v>1911645</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38311</v>
      </c>
      <c r="S18" s="658"/>
      <c r="T18" s="658"/>
      <c r="U18" s="658"/>
      <c r="V18" s="658"/>
      <c r="W18" s="658"/>
      <c r="X18" s="658"/>
      <c r="Y18" s="659"/>
      <c r="Z18" s="695">
        <v>0.2</v>
      </c>
      <c r="AA18" s="695"/>
      <c r="AB18" s="695"/>
      <c r="AC18" s="695"/>
      <c r="AD18" s="696">
        <v>38311</v>
      </c>
      <c r="AE18" s="696"/>
      <c r="AF18" s="696"/>
      <c r="AG18" s="696"/>
      <c r="AH18" s="696"/>
      <c r="AI18" s="696"/>
      <c r="AJ18" s="696"/>
      <c r="AK18" s="696"/>
      <c r="AL18" s="660">
        <v>0.4</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239</v>
      </c>
      <c r="BH18" s="658"/>
      <c r="BI18" s="658"/>
      <c r="BJ18" s="658"/>
      <c r="BK18" s="658"/>
      <c r="BL18" s="658"/>
      <c r="BM18" s="658"/>
      <c r="BN18" s="659"/>
      <c r="BO18" s="695" t="s">
        <v>139</v>
      </c>
      <c r="BP18" s="695"/>
      <c r="BQ18" s="695"/>
      <c r="BR18" s="695"/>
      <c r="BS18" s="696" t="s">
        <v>239</v>
      </c>
      <c r="BT18" s="696"/>
      <c r="BU18" s="696"/>
      <c r="BV18" s="696"/>
      <c r="BW18" s="696"/>
      <c r="BX18" s="696"/>
      <c r="BY18" s="696"/>
      <c r="BZ18" s="696"/>
      <c r="CA18" s="696"/>
      <c r="CB18" s="734"/>
      <c r="CD18" s="654" t="s">
        <v>275</v>
      </c>
      <c r="CE18" s="655"/>
      <c r="CF18" s="655"/>
      <c r="CG18" s="655"/>
      <c r="CH18" s="655"/>
      <c r="CI18" s="655"/>
      <c r="CJ18" s="655"/>
      <c r="CK18" s="655"/>
      <c r="CL18" s="655"/>
      <c r="CM18" s="655"/>
      <c r="CN18" s="655"/>
      <c r="CO18" s="655"/>
      <c r="CP18" s="655"/>
      <c r="CQ18" s="656"/>
      <c r="CR18" s="657" t="s">
        <v>139</v>
      </c>
      <c r="CS18" s="658"/>
      <c r="CT18" s="658"/>
      <c r="CU18" s="658"/>
      <c r="CV18" s="658"/>
      <c r="CW18" s="658"/>
      <c r="CX18" s="658"/>
      <c r="CY18" s="659"/>
      <c r="CZ18" s="695" t="s">
        <v>139</v>
      </c>
      <c r="DA18" s="695"/>
      <c r="DB18" s="695"/>
      <c r="DC18" s="695"/>
      <c r="DD18" s="663" t="s">
        <v>139</v>
      </c>
      <c r="DE18" s="658"/>
      <c r="DF18" s="658"/>
      <c r="DG18" s="658"/>
      <c r="DH18" s="658"/>
      <c r="DI18" s="658"/>
      <c r="DJ18" s="658"/>
      <c r="DK18" s="658"/>
      <c r="DL18" s="658"/>
      <c r="DM18" s="658"/>
      <c r="DN18" s="658"/>
      <c r="DO18" s="658"/>
      <c r="DP18" s="659"/>
      <c r="DQ18" s="663" t="s">
        <v>239</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31255</v>
      </c>
      <c r="S19" s="658"/>
      <c r="T19" s="658"/>
      <c r="U19" s="658"/>
      <c r="V19" s="658"/>
      <c r="W19" s="658"/>
      <c r="X19" s="658"/>
      <c r="Y19" s="659"/>
      <c r="Z19" s="695">
        <v>0.2</v>
      </c>
      <c r="AA19" s="695"/>
      <c r="AB19" s="695"/>
      <c r="AC19" s="695"/>
      <c r="AD19" s="696">
        <v>31255</v>
      </c>
      <c r="AE19" s="696"/>
      <c r="AF19" s="696"/>
      <c r="AG19" s="696"/>
      <c r="AH19" s="696"/>
      <c r="AI19" s="696"/>
      <c r="AJ19" s="696"/>
      <c r="AK19" s="696"/>
      <c r="AL19" s="660">
        <v>0.3</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220712</v>
      </c>
      <c r="BH19" s="658"/>
      <c r="BI19" s="658"/>
      <c r="BJ19" s="658"/>
      <c r="BK19" s="658"/>
      <c r="BL19" s="658"/>
      <c r="BM19" s="658"/>
      <c r="BN19" s="659"/>
      <c r="BO19" s="695">
        <v>5.3</v>
      </c>
      <c r="BP19" s="695"/>
      <c r="BQ19" s="695"/>
      <c r="BR19" s="695"/>
      <c r="BS19" s="696" t="s">
        <v>139</v>
      </c>
      <c r="BT19" s="696"/>
      <c r="BU19" s="696"/>
      <c r="BV19" s="696"/>
      <c r="BW19" s="696"/>
      <c r="BX19" s="696"/>
      <c r="BY19" s="696"/>
      <c r="BZ19" s="696"/>
      <c r="CA19" s="696"/>
      <c r="CB19" s="734"/>
      <c r="CD19" s="654" t="s">
        <v>278</v>
      </c>
      <c r="CE19" s="655"/>
      <c r="CF19" s="655"/>
      <c r="CG19" s="655"/>
      <c r="CH19" s="655"/>
      <c r="CI19" s="655"/>
      <c r="CJ19" s="655"/>
      <c r="CK19" s="655"/>
      <c r="CL19" s="655"/>
      <c r="CM19" s="655"/>
      <c r="CN19" s="655"/>
      <c r="CO19" s="655"/>
      <c r="CP19" s="655"/>
      <c r="CQ19" s="656"/>
      <c r="CR19" s="657" t="s">
        <v>239</v>
      </c>
      <c r="CS19" s="658"/>
      <c r="CT19" s="658"/>
      <c r="CU19" s="658"/>
      <c r="CV19" s="658"/>
      <c r="CW19" s="658"/>
      <c r="CX19" s="658"/>
      <c r="CY19" s="659"/>
      <c r="CZ19" s="695" t="s">
        <v>239</v>
      </c>
      <c r="DA19" s="695"/>
      <c r="DB19" s="695"/>
      <c r="DC19" s="695"/>
      <c r="DD19" s="663" t="s">
        <v>139</v>
      </c>
      <c r="DE19" s="658"/>
      <c r="DF19" s="658"/>
      <c r="DG19" s="658"/>
      <c r="DH19" s="658"/>
      <c r="DI19" s="658"/>
      <c r="DJ19" s="658"/>
      <c r="DK19" s="658"/>
      <c r="DL19" s="658"/>
      <c r="DM19" s="658"/>
      <c r="DN19" s="658"/>
      <c r="DO19" s="658"/>
      <c r="DP19" s="659"/>
      <c r="DQ19" s="663" t="s">
        <v>239</v>
      </c>
      <c r="DR19" s="658"/>
      <c r="DS19" s="658"/>
      <c r="DT19" s="658"/>
      <c r="DU19" s="658"/>
      <c r="DV19" s="658"/>
      <c r="DW19" s="658"/>
      <c r="DX19" s="658"/>
      <c r="DY19" s="658"/>
      <c r="DZ19" s="658"/>
      <c r="EA19" s="658"/>
      <c r="EB19" s="658"/>
      <c r="EC19" s="694"/>
    </row>
    <row r="20" spans="2:133" ht="11.25" customHeight="1" x14ac:dyDescent="0.15">
      <c r="B20" s="724" t="s">
        <v>279</v>
      </c>
      <c r="C20" s="725"/>
      <c r="D20" s="725"/>
      <c r="E20" s="725"/>
      <c r="F20" s="725"/>
      <c r="G20" s="725"/>
      <c r="H20" s="725"/>
      <c r="I20" s="725"/>
      <c r="J20" s="725"/>
      <c r="K20" s="725"/>
      <c r="L20" s="725"/>
      <c r="M20" s="725"/>
      <c r="N20" s="725"/>
      <c r="O20" s="725"/>
      <c r="P20" s="725"/>
      <c r="Q20" s="726"/>
      <c r="R20" s="657">
        <v>7056</v>
      </c>
      <c r="S20" s="658"/>
      <c r="T20" s="658"/>
      <c r="U20" s="658"/>
      <c r="V20" s="658"/>
      <c r="W20" s="658"/>
      <c r="X20" s="658"/>
      <c r="Y20" s="659"/>
      <c r="Z20" s="695">
        <v>0</v>
      </c>
      <c r="AA20" s="695"/>
      <c r="AB20" s="695"/>
      <c r="AC20" s="695"/>
      <c r="AD20" s="696">
        <v>7056</v>
      </c>
      <c r="AE20" s="696"/>
      <c r="AF20" s="696"/>
      <c r="AG20" s="696"/>
      <c r="AH20" s="696"/>
      <c r="AI20" s="696"/>
      <c r="AJ20" s="696"/>
      <c r="AK20" s="696"/>
      <c r="AL20" s="660">
        <v>0.1</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220712</v>
      </c>
      <c r="BH20" s="658"/>
      <c r="BI20" s="658"/>
      <c r="BJ20" s="658"/>
      <c r="BK20" s="658"/>
      <c r="BL20" s="658"/>
      <c r="BM20" s="658"/>
      <c r="BN20" s="659"/>
      <c r="BO20" s="695">
        <v>5.3</v>
      </c>
      <c r="BP20" s="695"/>
      <c r="BQ20" s="695"/>
      <c r="BR20" s="695"/>
      <c r="BS20" s="696" t="s">
        <v>239</v>
      </c>
      <c r="BT20" s="696"/>
      <c r="BU20" s="696"/>
      <c r="BV20" s="696"/>
      <c r="BW20" s="696"/>
      <c r="BX20" s="696"/>
      <c r="BY20" s="696"/>
      <c r="BZ20" s="696"/>
      <c r="CA20" s="696"/>
      <c r="CB20" s="734"/>
      <c r="CD20" s="654" t="s">
        <v>281</v>
      </c>
      <c r="CE20" s="655"/>
      <c r="CF20" s="655"/>
      <c r="CG20" s="655"/>
      <c r="CH20" s="655"/>
      <c r="CI20" s="655"/>
      <c r="CJ20" s="655"/>
      <c r="CK20" s="655"/>
      <c r="CL20" s="655"/>
      <c r="CM20" s="655"/>
      <c r="CN20" s="655"/>
      <c r="CO20" s="655"/>
      <c r="CP20" s="655"/>
      <c r="CQ20" s="656"/>
      <c r="CR20" s="657">
        <v>16138955</v>
      </c>
      <c r="CS20" s="658"/>
      <c r="CT20" s="658"/>
      <c r="CU20" s="658"/>
      <c r="CV20" s="658"/>
      <c r="CW20" s="658"/>
      <c r="CX20" s="658"/>
      <c r="CY20" s="659"/>
      <c r="CZ20" s="695">
        <v>100</v>
      </c>
      <c r="DA20" s="695"/>
      <c r="DB20" s="695"/>
      <c r="DC20" s="695"/>
      <c r="DD20" s="663">
        <v>1132880</v>
      </c>
      <c r="DE20" s="658"/>
      <c r="DF20" s="658"/>
      <c r="DG20" s="658"/>
      <c r="DH20" s="658"/>
      <c r="DI20" s="658"/>
      <c r="DJ20" s="658"/>
      <c r="DK20" s="658"/>
      <c r="DL20" s="658"/>
      <c r="DM20" s="658"/>
      <c r="DN20" s="658"/>
      <c r="DO20" s="658"/>
      <c r="DP20" s="659"/>
      <c r="DQ20" s="663">
        <v>11201098</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4814007</v>
      </c>
      <c r="S21" s="658"/>
      <c r="T21" s="658"/>
      <c r="U21" s="658"/>
      <c r="V21" s="658"/>
      <c r="W21" s="658"/>
      <c r="X21" s="658"/>
      <c r="Y21" s="659"/>
      <c r="Z21" s="695">
        <v>28.4</v>
      </c>
      <c r="AA21" s="695"/>
      <c r="AB21" s="695"/>
      <c r="AC21" s="695"/>
      <c r="AD21" s="696">
        <v>4209468</v>
      </c>
      <c r="AE21" s="696"/>
      <c r="AF21" s="696"/>
      <c r="AG21" s="696"/>
      <c r="AH21" s="696"/>
      <c r="AI21" s="696"/>
      <c r="AJ21" s="696"/>
      <c r="AK21" s="696"/>
      <c r="AL21" s="660">
        <v>44.8</v>
      </c>
      <c r="AM21" s="661"/>
      <c r="AN21" s="661"/>
      <c r="AO21" s="697"/>
      <c r="AP21" s="654" t="s">
        <v>283</v>
      </c>
      <c r="AQ21" s="735"/>
      <c r="AR21" s="735"/>
      <c r="AS21" s="735"/>
      <c r="AT21" s="735"/>
      <c r="AU21" s="735"/>
      <c r="AV21" s="735"/>
      <c r="AW21" s="735"/>
      <c r="AX21" s="735"/>
      <c r="AY21" s="735"/>
      <c r="AZ21" s="735"/>
      <c r="BA21" s="735"/>
      <c r="BB21" s="735"/>
      <c r="BC21" s="735"/>
      <c r="BD21" s="735"/>
      <c r="BE21" s="735"/>
      <c r="BF21" s="736"/>
      <c r="BG21" s="657">
        <v>2796</v>
      </c>
      <c r="BH21" s="658"/>
      <c r="BI21" s="658"/>
      <c r="BJ21" s="658"/>
      <c r="BK21" s="658"/>
      <c r="BL21" s="658"/>
      <c r="BM21" s="658"/>
      <c r="BN21" s="659"/>
      <c r="BO21" s="695">
        <v>0.1</v>
      </c>
      <c r="BP21" s="695"/>
      <c r="BQ21" s="695"/>
      <c r="BR21" s="695"/>
      <c r="BS21" s="696" t="s">
        <v>239</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4209468</v>
      </c>
      <c r="S22" s="658"/>
      <c r="T22" s="658"/>
      <c r="U22" s="658"/>
      <c r="V22" s="658"/>
      <c r="W22" s="658"/>
      <c r="X22" s="658"/>
      <c r="Y22" s="659"/>
      <c r="Z22" s="695">
        <v>24.8</v>
      </c>
      <c r="AA22" s="695"/>
      <c r="AB22" s="695"/>
      <c r="AC22" s="695"/>
      <c r="AD22" s="696">
        <v>4209468</v>
      </c>
      <c r="AE22" s="696"/>
      <c r="AF22" s="696"/>
      <c r="AG22" s="696"/>
      <c r="AH22" s="696"/>
      <c r="AI22" s="696"/>
      <c r="AJ22" s="696"/>
      <c r="AK22" s="696"/>
      <c r="AL22" s="660">
        <v>44.8</v>
      </c>
      <c r="AM22" s="661"/>
      <c r="AN22" s="661"/>
      <c r="AO22" s="697"/>
      <c r="AP22" s="654" t="s">
        <v>285</v>
      </c>
      <c r="AQ22" s="735"/>
      <c r="AR22" s="735"/>
      <c r="AS22" s="735"/>
      <c r="AT22" s="735"/>
      <c r="AU22" s="735"/>
      <c r="AV22" s="735"/>
      <c r="AW22" s="735"/>
      <c r="AX22" s="735"/>
      <c r="AY22" s="735"/>
      <c r="AZ22" s="735"/>
      <c r="BA22" s="735"/>
      <c r="BB22" s="735"/>
      <c r="BC22" s="735"/>
      <c r="BD22" s="735"/>
      <c r="BE22" s="735"/>
      <c r="BF22" s="736"/>
      <c r="BG22" s="657" t="s">
        <v>139</v>
      </c>
      <c r="BH22" s="658"/>
      <c r="BI22" s="658"/>
      <c r="BJ22" s="658"/>
      <c r="BK22" s="658"/>
      <c r="BL22" s="658"/>
      <c r="BM22" s="658"/>
      <c r="BN22" s="659"/>
      <c r="BO22" s="695" t="s">
        <v>139</v>
      </c>
      <c r="BP22" s="695"/>
      <c r="BQ22" s="695"/>
      <c r="BR22" s="695"/>
      <c r="BS22" s="696" t="s">
        <v>139</v>
      </c>
      <c r="BT22" s="696"/>
      <c r="BU22" s="696"/>
      <c r="BV22" s="696"/>
      <c r="BW22" s="696"/>
      <c r="BX22" s="696"/>
      <c r="BY22" s="696"/>
      <c r="BZ22" s="696"/>
      <c r="CA22" s="696"/>
      <c r="CB22" s="734"/>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287</v>
      </c>
      <c r="C23" s="655"/>
      <c r="D23" s="655"/>
      <c r="E23" s="655"/>
      <c r="F23" s="655"/>
      <c r="G23" s="655"/>
      <c r="H23" s="655"/>
      <c r="I23" s="655"/>
      <c r="J23" s="655"/>
      <c r="K23" s="655"/>
      <c r="L23" s="655"/>
      <c r="M23" s="655"/>
      <c r="N23" s="655"/>
      <c r="O23" s="655"/>
      <c r="P23" s="655"/>
      <c r="Q23" s="656"/>
      <c r="R23" s="657">
        <v>604521</v>
      </c>
      <c r="S23" s="658"/>
      <c r="T23" s="658"/>
      <c r="U23" s="658"/>
      <c r="V23" s="658"/>
      <c r="W23" s="658"/>
      <c r="X23" s="658"/>
      <c r="Y23" s="659"/>
      <c r="Z23" s="695">
        <v>3.6</v>
      </c>
      <c r="AA23" s="695"/>
      <c r="AB23" s="695"/>
      <c r="AC23" s="695"/>
      <c r="AD23" s="696" t="s">
        <v>139</v>
      </c>
      <c r="AE23" s="696"/>
      <c r="AF23" s="696"/>
      <c r="AG23" s="696"/>
      <c r="AH23" s="696"/>
      <c r="AI23" s="696"/>
      <c r="AJ23" s="696"/>
      <c r="AK23" s="696"/>
      <c r="AL23" s="660" t="s">
        <v>239</v>
      </c>
      <c r="AM23" s="661"/>
      <c r="AN23" s="661"/>
      <c r="AO23" s="697"/>
      <c r="AP23" s="654" t="s">
        <v>288</v>
      </c>
      <c r="AQ23" s="735"/>
      <c r="AR23" s="735"/>
      <c r="AS23" s="735"/>
      <c r="AT23" s="735"/>
      <c r="AU23" s="735"/>
      <c r="AV23" s="735"/>
      <c r="AW23" s="735"/>
      <c r="AX23" s="735"/>
      <c r="AY23" s="735"/>
      <c r="AZ23" s="735"/>
      <c r="BA23" s="735"/>
      <c r="BB23" s="735"/>
      <c r="BC23" s="735"/>
      <c r="BD23" s="735"/>
      <c r="BE23" s="735"/>
      <c r="BF23" s="736"/>
      <c r="BG23" s="657">
        <v>217916</v>
      </c>
      <c r="BH23" s="658"/>
      <c r="BI23" s="658"/>
      <c r="BJ23" s="658"/>
      <c r="BK23" s="658"/>
      <c r="BL23" s="658"/>
      <c r="BM23" s="658"/>
      <c r="BN23" s="659"/>
      <c r="BO23" s="695">
        <v>5.2</v>
      </c>
      <c r="BP23" s="695"/>
      <c r="BQ23" s="695"/>
      <c r="BR23" s="695"/>
      <c r="BS23" s="696" t="s">
        <v>239</v>
      </c>
      <c r="BT23" s="696"/>
      <c r="BU23" s="696"/>
      <c r="BV23" s="696"/>
      <c r="BW23" s="696"/>
      <c r="BX23" s="696"/>
      <c r="BY23" s="696"/>
      <c r="BZ23" s="696"/>
      <c r="CA23" s="696"/>
      <c r="CB23" s="734"/>
      <c r="CD23" s="709" t="s">
        <v>227</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15">
      <c r="B24" s="654" t="s">
        <v>294</v>
      </c>
      <c r="C24" s="655"/>
      <c r="D24" s="655"/>
      <c r="E24" s="655"/>
      <c r="F24" s="655"/>
      <c r="G24" s="655"/>
      <c r="H24" s="655"/>
      <c r="I24" s="655"/>
      <c r="J24" s="655"/>
      <c r="K24" s="655"/>
      <c r="L24" s="655"/>
      <c r="M24" s="655"/>
      <c r="N24" s="655"/>
      <c r="O24" s="655"/>
      <c r="P24" s="655"/>
      <c r="Q24" s="656"/>
      <c r="R24" s="657">
        <v>18</v>
      </c>
      <c r="S24" s="658"/>
      <c r="T24" s="658"/>
      <c r="U24" s="658"/>
      <c r="V24" s="658"/>
      <c r="W24" s="658"/>
      <c r="X24" s="658"/>
      <c r="Y24" s="659"/>
      <c r="Z24" s="695">
        <v>0</v>
      </c>
      <c r="AA24" s="695"/>
      <c r="AB24" s="695"/>
      <c r="AC24" s="695"/>
      <c r="AD24" s="696" t="s">
        <v>139</v>
      </c>
      <c r="AE24" s="696"/>
      <c r="AF24" s="696"/>
      <c r="AG24" s="696"/>
      <c r="AH24" s="696"/>
      <c r="AI24" s="696"/>
      <c r="AJ24" s="696"/>
      <c r="AK24" s="696"/>
      <c r="AL24" s="660" t="s">
        <v>239</v>
      </c>
      <c r="AM24" s="661"/>
      <c r="AN24" s="661"/>
      <c r="AO24" s="697"/>
      <c r="AP24" s="654" t="s">
        <v>295</v>
      </c>
      <c r="AQ24" s="735"/>
      <c r="AR24" s="735"/>
      <c r="AS24" s="735"/>
      <c r="AT24" s="735"/>
      <c r="AU24" s="735"/>
      <c r="AV24" s="735"/>
      <c r="AW24" s="735"/>
      <c r="AX24" s="735"/>
      <c r="AY24" s="735"/>
      <c r="AZ24" s="735"/>
      <c r="BA24" s="735"/>
      <c r="BB24" s="735"/>
      <c r="BC24" s="735"/>
      <c r="BD24" s="735"/>
      <c r="BE24" s="735"/>
      <c r="BF24" s="736"/>
      <c r="BG24" s="657" t="s">
        <v>139</v>
      </c>
      <c r="BH24" s="658"/>
      <c r="BI24" s="658"/>
      <c r="BJ24" s="658"/>
      <c r="BK24" s="658"/>
      <c r="BL24" s="658"/>
      <c r="BM24" s="658"/>
      <c r="BN24" s="659"/>
      <c r="BO24" s="695" t="s">
        <v>139</v>
      </c>
      <c r="BP24" s="695"/>
      <c r="BQ24" s="695"/>
      <c r="BR24" s="695"/>
      <c r="BS24" s="696" t="s">
        <v>239</v>
      </c>
      <c r="BT24" s="696"/>
      <c r="BU24" s="696"/>
      <c r="BV24" s="696"/>
      <c r="BW24" s="696"/>
      <c r="BX24" s="696"/>
      <c r="BY24" s="696"/>
      <c r="BZ24" s="696"/>
      <c r="CA24" s="696"/>
      <c r="CB24" s="734"/>
      <c r="CD24" s="715" t="s">
        <v>296</v>
      </c>
      <c r="CE24" s="716"/>
      <c r="CF24" s="716"/>
      <c r="CG24" s="716"/>
      <c r="CH24" s="716"/>
      <c r="CI24" s="716"/>
      <c r="CJ24" s="716"/>
      <c r="CK24" s="716"/>
      <c r="CL24" s="716"/>
      <c r="CM24" s="716"/>
      <c r="CN24" s="716"/>
      <c r="CO24" s="716"/>
      <c r="CP24" s="716"/>
      <c r="CQ24" s="717"/>
      <c r="CR24" s="712">
        <v>7322604</v>
      </c>
      <c r="CS24" s="713"/>
      <c r="CT24" s="713"/>
      <c r="CU24" s="713"/>
      <c r="CV24" s="713"/>
      <c r="CW24" s="713"/>
      <c r="CX24" s="713"/>
      <c r="CY24" s="738"/>
      <c r="CZ24" s="739">
        <v>45.4</v>
      </c>
      <c r="DA24" s="721"/>
      <c r="DB24" s="721"/>
      <c r="DC24" s="741"/>
      <c r="DD24" s="737">
        <v>5409050</v>
      </c>
      <c r="DE24" s="713"/>
      <c r="DF24" s="713"/>
      <c r="DG24" s="713"/>
      <c r="DH24" s="713"/>
      <c r="DI24" s="713"/>
      <c r="DJ24" s="713"/>
      <c r="DK24" s="738"/>
      <c r="DL24" s="737">
        <v>5102627</v>
      </c>
      <c r="DM24" s="713"/>
      <c r="DN24" s="713"/>
      <c r="DO24" s="713"/>
      <c r="DP24" s="713"/>
      <c r="DQ24" s="713"/>
      <c r="DR24" s="713"/>
      <c r="DS24" s="713"/>
      <c r="DT24" s="713"/>
      <c r="DU24" s="713"/>
      <c r="DV24" s="738"/>
      <c r="DW24" s="739">
        <v>53.5</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10100915</v>
      </c>
      <c r="S25" s="658"/>
      <c r="T25" s="658"/>
      <c r="U25" s="658"/>
      <c r="V25" s="658"/>
      <c r="W25" s="658"/>
      <c r="X25" s="658"/>
      <c r="Y25" s="659"/>
      <c r="Z25" s="695">
        <v>59.5</v>
      </c>
      <c r="AA25" s="695"/>
      <c r="AB25" s="695"/>
      <c r="AC25" s="695"/>
      <c r="AD25" s="696">
        <v>9278460</v>
      </c>
      <c r="AE25" s="696"/>
      <c r="AF25" s="696"/>
      <c r="AG25" s="696"/>
      <c r="AH25" s="696"/>
      <c r="AI25" s="696"/>
      <c r="AJ25" s="696"/>
      <c r="AK25" s="696"/>
      <c r="AL25" s="660">
        <v>98.8</v>
      </c>
      <c r="AM25" s="661"/>
      <c r="AN25" s="661"/>
      <c r="AO25" s="697"/>
      <c r="AP25" s="654" t="s">
        <v>298</v>
      </c>
      <c r="AQ25" s="735"/>
      <c r="AR25" s="735"/>
      <c r="AS25" s="735"/>
      <c r="AT25" s="735"/>
      <c r="AU25" s="735"/>
      <c r="AV25" s="735"/>
      <c r="AW25" s="735"/>
      <c r="AX25" s="735"/>
      <c r="AY25" s="735"/>
      <c r="AZ25" s="735"/>
      <c r="BA25" s="735"/>
      <c r="BB25" s="735"/>
      <c r="BC25" s="735"/>
      <c r="BD25" s="735"/>
      <c r="BE25" s="735"/>
      <c r="BF25" s="736"/>
      <c r="BG25" s="657" t="s">
        <v>139</v>
      </c>
      <c r="BH25" s="658"/>
      <c r="BI25" s="658"/>
      <c r="BJ25" s="658"/>
      <c r="BK25" s="658"/>
      <c r="BL25" s="658"/>
      <c r="BM25" s="658"/>
      <c r="BN25" s="659"/>
      <c r="BO25" s="695" t="s">
        <v>139</v>
      </c>
      <c r="BP25" s="695"/>
      <c r="BQ25" s="695"/>
      <c r="BR25" s="695"/>
      <c r="BS25" s="696" t="s">
        <v>239</v>
      </c>
      <c r="BT25" s="696"/>
      <c r="BU25" s="696"/>
      <c r="BV25" s="696"/>
      <c r="BW25" s="696"/>
      <c r="BX25" s="696"/>
      <c r="BY25" s="696"/>
      <c r="BZ25" s="696"/>
      <c r="CA25" s="696"/>
      <c r="CB25" s="734"/>
      <c r="CD25" s="654" t="s">
        <v>299</v>
      </c>
      <c r="CE25" s="655"/>
      <c r="CF25" s="655"/>
      <c r="CG25" s="655"/>
      <c r="CH25" s="655"/>
      <c r="CI25" s="655"/>
      <c r="CJ25" s="655"/>
      <c r="CK25" s="655"/>
      <c r="CL25" s="655"/>
      <c r="CM25" s="655"/>
      <c r="CN25" s="655"/>
      <c r="CO25" s="655"/>
      <c r="CP25" s="655"/>
      <c r="CQ25" s="656"/>
      <c r="CR25" s="657">
        <v>2957596</v>
      </c>
      <c r="CS25" s="670"/>
      <c r="CT25" s="670"/>
      <c r="CU25" s="670"/>
      <c r="CV25" s="670"/>
      <c r="CW25" s="670"/>
      <c r="CX25" s="670"/>
      <c r="CY25" s="671"/>
      <c r="CZ25" s="660">
        <v>18.3</v>
      </c>
      <c r="DA25" s="672"/>
      <c r="DB25" s="672"/>
      <c r="DC25" s="673"/>
      <c r="DD25" s="663">
        <v>2737235</v>
      </c>
      <c r="DE25" s="670"/>
      <c r="DF25" s="670"/>
      <c r="DG25" s="670"/>
      <c r="DH25" s="670"/>
      <c r="DI25" s="670"/>
      <c r="DJ25" s="670"/>
      <c r="DK25" s="671"/>
      <c r="DL25" s="663">
        <v>2515049</v>
      </c>
      <c r="DM25" s="670"/>
      <c r="DN25" s="670"/>
      <c r="DO25" s="670"/>
      <c r="DP25" s="670"/>
      <c r="DQ25" s="670"/>
      <c r="DR25" s="670"/>
      <c r="DS25" s="670"/>
      <c r="DT25" s="670"/>
      <c r="DU25" s="670"/>
      <c r="DV25" s="671"/>
      <c r="DW25" s="660">
        <v>26.4</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v>3061</v>
      </c>
      <c r="S26" s="658"/>
      <c r="T26" s="658"/>
      <c r="U26" s="658"/>
      <c r="V26" s="658"/>
      <c r="W26" s="658"/>
      <c r="X26" s="658"/>
      <c r="Y26" s="659"/>
      <c r="Z26" s="695">
        <v>0</v>
      </c>
      <c r="AA26" s="695"/>
      <c r="AB26" s="695"/>
      <c r="AC26" s="695"/>
      <c r="AD26" s="696">
        <v>3061</v>
      </c>
      <c r="AE26" s="696"/>
      <c r="AF26" s="696"/>
      <c r="AG26" s="696"/>
      <c r="AH26" s="696"/>
      <c r="AI26" s="696"/>
      <c r="AJ26" s="696"/>
      <c r="AK26" s="696"/>
      <c r="AL26" s="660">
        <v>0</v>
      </c>
      <c r="AM26" s="661"/>
      <c r="AN26" s="661"/>
      <c r="AO26" s="697"/>
      <c r="AP26" s="654" t="s">
        <v>301</v>
      </c>
      <c r="AQ26" s="735"/>
      <c r="AR26" s="735"/>
      <c r="AS26" s="735"/>
      <c r="AT26" s="735"/>
      <c r="AU26" s="735"/>
      <c r="AV26" s="735"/>
      <c r="AW26" s="735"/>
      <c r="AX26" s="735"/>
      <c r="AY26" s="735"/>
      <c r="AZ26" s="735"/>
      <c r="BA26" s="735"/>
      <c r="BB26" s="735"/>
      <c r="BC26" s="735"/>
      <c r="BD26" s="735"/>
      <c r="BE26" s="735"/>
      <c r="BF26" s="736"/>
      <c r="BG26" s="657" t="s">
        <v>139</v>
      </c>
      <c r="BH26" s="658"/>
      <c r="BI26" s="658"/>
      <c r="BJ26" s="658"/>
      <c r="BK26" s="658"/>
      <c r="BL26" s="658"/>
      <c r="BM26" s="658"/>
      <c r="BN26" s="659"/>
      <c r="BO26" s="695" t="s">
        <v>239</v>
      </c>
      <c r="BP26" s="695"/>
      <c r="BQ26" s="695"/>
      <c r="BR26" s="695"/>
      <c r="BS26" s="696" t="s">
        <v>239</v>
      </c>
      <c r="BT26" s="696"/>
      <c r="BU26" s="696"/>
      <c r="BV26" s="696"/>
      <c r="BW26" s="696"/>
      <c r="BX26" s="696"/>
      <c r="BY26" s="696"/>
      <c r="BZ26" s="696"/>
      <c r="CA26" s="696"/>
      <c r="CB26" s="734"/>
      <c r="CD26" s="654" t="s">
        <v>302</v>
      </c>
      <c r="CE26" s="655"/>
      <c r="CF26" s="655"/>
      <c r="CG26" s="655"/>
      <c r="CH26" s="655"/>
      <c r="CI26" s="655"/>
      <c r="CJ26" s="655"/>
      <c r="CK26" s="655"/>
      <c r="CL26" s="655"/>
      <c r="CM26" s="655"/>
      <c r="CN26" s="655"/>
      <c r="CO26" s="655"/>
      <c r="CP26" s="655"/>
      <c r="CQ26" s="656"/>
      <c r="CR26" s="657">
        <v>1380842</v>
      </c>
      <c r="CS26" s="658"/>
      <c r="CT26" s="658"/>
      <c r="CU26" s="658"/>
      <c r="CV26" s="658"/>
      <c r="CW26" s="658"/>
      <c r="CX26" s="658"/>
      <c r="CY26" s="659"/>
      <c r="CZ26" s="660">
        <v>8.6</v>
      </c>
      <c r="DA26" s="672"/>
      <c r="DB26" s="672"/>
      <c r="DC26" s="673"/>
      <c r="DD26" s="663">
        <v>1259589</v>
      </c>
      <c r="DE26" s="658"/>
      <c r="DF26" s="658"/>
      <c r="DG26" s="658"/>
      <c r="DH26" s="658"/>
      <c r="DI26" s="658"/>
      <c r="DJ26" s="658"/>
      <c r="DK26" s="659"/>
      <c r="DL26" s="663" t="s">
        <v>239</v>
      </c>
      <c r="DM26" s="658"/>
      <c r="DN26" s="658"/>
      <c r="DO26" s="658"/>
      <c r="DP26" s="658"/>
      <c r="DQ26" s="658"/>
      <c r="DR26" s="658"/>
      <c r="DS26" s="658"/>
      <c r="DT26" s="658"/>
      <c r="DU26" s="658"/>
      <c r="DV26" s="659"/>
      <c r="DW26" s="660" t="s">
        <v>139</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41833</v>
      </c>
      <c r="S27" s="658"/>
      <c r="T27" s="658"/>
      <c r="U27" s="658"/>
      <c r="V27" s="658"/>
      <c r="W27" s="658"/>
      <c r="X27" s="658"/>
      <c r="Y27" s="659"/>
      <c r="Z27" s="695">
        <v>0.2</v>
      </c>
      <c r="AA27" s="695"/>
      <c r="AB27" s="695"/>
      <c r="AC27" s="695"/>
      <c r="AD27" s="696" t="s">
        <v>239</v>
      </c>
      <c r="AE27" s="696"/>
      <c r="AF27" s="696"/>
      <c r="AG27" s="696"/>
      <c r="AH27" s="696"/>
      <c r="AI27" s="696"/>
      <c r="AJ27" s="696"/>
      <c r="AK27" s="696"/>
      <c r="AL27" s="660" t="s">
        <v>239</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4168054</v>
      </c>
      <c r="BH27" s="658"/>
      <c r="BI27" s="658"/>
      <c r="BJ27" s="658"/>
      <c r="BK27" s="658"/>
      <c r="BL27" s="658"/>
      <c r="BM27" s="658"/>
      <c r="BN27" s="659"/>
      <c r="BO27" s="695">
        <v>100</v>
      </c>
      <c r="BP27" s="695"/>
      <c r="BQ27" s="695"/>
      <c r="BR27" s="695"/>
      <c r="BS27" s="696">
        <v>25608</v>
      </c>
      <c r="BT27" s="696"/>
      <c r="BU27" s="696"/>
      <c r="BV27" s="696"/>
      <c r="BW27" s="696"/>
      <c r="BX27" s="696"/>
      <c r="BY27" s="696"/>
      <c r="BZ27" s="696"/>
      <c r="CA27" s="696"/>
      <c r="CB27" s="734"/>
      <c r="CD27" s="654" t="s">
        <v>305</v>
      </c>
      <c r="CE27" s="655"/>
      <c r="CF27" s="655"/>
      <c r="CG27" s="655"/>
      <c r="CH27" s="655"/>
      <c r="CI27" s="655"/>
      <c r="CJ27" s="655"/>
      <c r="CK27" s="655"/>
      <c r="CL27" s="655"/>
      <c r="CM27" s="655"/>
      <c r="CN27" s="655"/>
      <c r="CO27" s="655"/>
      <c r="CP27" s="655"/>
      <c r="CQ27" s="656"/>
      <c r="CR27" s="657">
        <v>2413172</v>
      </c>
      <c r="CS27" s="670"/>
      <c r="CT27" s="670"/>
      <c r="CU27" s="670"/>
      <c r="CV27" s="670"/>
      <c r="CW27" s="670"/>
      <c r="CX27" s="670"/>
      <c r="CY27" s="671"/>
      <c r="CZ27" s="660">
        <v>15</v>
      </c>
      <c r="DA27" s="672"/>
      <c r="DB27" s="672"/>
      <c r="DC27" s="673"/>
      <c r="DD27" s="663">
        <v>760170</v>
      </c>
      <c r="DE27" s="670"/>
      <c r="DF27" s="670"/>
      <c r="DG27" s="670"/>
      <c r="DH27" s="670"/>
      <c r="DI27" s="670"/>
      <c r="DJ27" s="670"/>
      <c r="DK27" s="671"/>
      <c r="DL27" s="663">
        <v>725677</v>
      </c>
      <c r="DM27" s="670"/>
      <c r="DN27" s="670"/>
      <c r="DO27" s="670"/>
      <c r="DP27" s="670"/>
      <c r="DQ27" s="670"/>
      <c r="DR27" s="670"/>
      <c r="DS27" s="670"/>
      <c r="DT27" s="670"/>
      <c r="DU27" s="670"/>
      <c r="DV27" s="671"/>
      <c r="DW27" s="660">
        <v>7.6</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134887</v>
      </c>
      <c r="S28" s="658"/>
      <c r="T28" s="658"/>
      <c r="U28" s="658"/>
      <c r="V28" s="658"/>
      <c r="W28" s="658"/>
      <c r="X28" s="658"/>
      <c r="Y28" s="659"/>
      <c r="Z28" s="695">
        <v>0.8</v>
      </c>
      <c r="AA28" s="695"/>
      <c r="AB28" s="695"/>
      <c r="AC28" s="695"/>
      <c r="AD28" s="696">
        <v>20802</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1951836</v>
      </c>
      <c r="CS28" s="658"/>
      <c r="CT28" s="658"/>
      <c r="CU28" s="658"/>
      <c r="CV28" s="658"/>
      <c r="CW28" s="658"/>
      <c r="CX28" s="658"/>
      <c r="CY28" s="659"/>
      <c r="CZ28" s="660">
        <v>12.1</v>
      </c>
      <c r="DA28" s="672"/>
      <c r="DB28" s="672"/>
      <c r="DC28" s="673"/>
      <c r="DD28" s="663">
        <v>1911645</v>
      </c>
      <c r="DE28" s="658"/>
      <c r="DF28" s="658"/>
      <c r="DG28" s="658"/>
      <c r="DH28" s="658"/>
      <c r="DI28" s="658"/>
      <c r="DJ28" s="658"/>
      <c r="DK28" s="659"/>
      <c r="DL28" s="663">
        <v>1861901</v>
      </c>
      <c r="DM28" s="658"/>
      <c r="DN28" s="658"/>
      <c r="DO28" s="658"/>
      <c r="DP28" s="658"/>
      <c r="DQ28" s="658"/>
      <c r="DR28" s="658"/>
      <c r="DS28" s="658"/>
      <c r="DT28" s="658"/>
      <c r="DU28" s="658"/>
      <c r="DV28" s="659"/>
      <c r="DW28" s="660">
        <v>19.5</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76763</v>
      </c>
      <c r="S29" s="658"/>
      <c r="T29" s="658"/>
      <c r="U29" s="658"/>
      <c r="V29" s="658"/>
      <c r="W29" s="658"/>
      <c r="X29" s="658"/>
      <c r="Y29" s="659"/>
      <c r="Z29" s="695">
        <v>0.5</v>
      </c>
      <c r="AA29" s="695"/>
      <c r="AB29" s="695"/>
      <c r="AC29" s="695"/>
      <c r="AD29" s="696" t="s">
        <v>139</v>
      </c>
      <c r="AE29" s="696"/>
      <c r="AF29" s="696"/>
      <c r="AG29" s="696"/>
      <c r="AH29" s="696"/>
      <c r="AI29" s="696"/>
      <c r="AJ29" s="696"/>
      <c r="AK29" s="696"/>
      <c r="AL29" s="660" t="s">
        <v>239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309</v>
      </c>
      <c r="CE29" s="677"/>
      <c r="CF29" s="654" t="s">
        <v>310</v>
      </c>
      <c r="CG29" s="655"/>
      <c r="CH29" s="655"/>
      <c r="CI29" s="655"/>
      <c r="CJ29" s="655"/>
      <c r="CK29" s="655"/>
      <c r="CL29" s="655"/>
      <c r="CM29" s="655"/>
      <c r="CN29" s="655"/>
      <c r="CO29" s="655"/>
      <c r="CP29" s="655"/>
      <c r="CQ29" s="656"/>
      <c r="CR29" s="657">
        <v>1951833</v>
      </c>
      <c r="CS29" s="670"/>
      <c r="CT29" s="670"/>
      <c r="CU29" s="670"/>
      <c r="CV29" s="670"/>
      <c r="CW29" s="670"/>
      <c r="CX29" s="670"/>
      <c r="CY29" s="671"/>
      <c r="CZ29" s="660">
        <v>12.1</v>
      </c>
      <c r="DA29" s="672"/>
      <c r="DB29" s="672"/>
      <c r="DC29" s="673"/>
      <c r="DD29" s="663">
        <v>1911642</v>
      </c>
      <c r="DE29" s="670"/>
      <c r="DF29" s="670"/>
      <c r="DG29" s="670"/>
      <c r="DH29" s="670"/>
      <c r="DI29" s="670"/>
      <c r="DJ29" s="670"/>
      <c r="DK29" s="671"/>
      <c r="DL29" s="663">
        <v>1861898</v>
      </c>
      <c r="DM29" s="670"/>
      <c r="DN29" s="670"/>
      <c r="DO29" s="670"/>
      <c r="DP29" s="670"/>
      <c r="DQ29" s="670"/>
      <c r="DR29" s="670"/>
      <c r="DS29" s="670"/>
      <c r="DT29" s="670"/>
      <c r="DU29" s="670"/>
      <c r="DV29" s="671"/>
      <c r="DW29" s="660">
        <v>19.5</v>
      </c>
      <c r="DX29" s="672"/>
      <c r="DY29" s="672"/>
      <c r="DZ29" s="672"/>
      <c r="EA29" s="672"/>
      <c r="EB29" s="672"/>
      <c r="EC29" s="684"/>
    </row>
    <row r="30" spans="2:133" ht="11.25" customHeight="1" x14ac:dyDescent="0.15">
      <c r="B30" s="654" t="s">
        <v>311</v>
      </c>
      <c r="C30" s="655"/>
      <c r="D30" s="655"/>
      <c r="E30" s="655"/>
      <c r="F30" s="655"/>
      <c r="G30" s="655"/>
      <c r="H30" s="655"/>
      <c r="I30" s="655"/>
      <c r="J30" s="655"/>
      <c r="K30" s="655"/>
      <c r="L30" s="655"/>
      <c r="M30" s="655"/>
      <c r="N30" s="655"/>
      <c r="O30" s="655"/>
      <c r="P30" s="655"/>
      <c r="Q30" s="656"/>
      <c r="R30" s="657">
        <v>2329938</v>
      </c>
      <c r="S30" s="658"/>
      <c r="T30" s="658"/>
      <c r="U30" s="658"/>
      <c r="V30" s="658"/>
      <c r="W30" s="658"/>
      <c r="X30" s="658"/>
      <c r="Y30" s="659"/>
      <c r="Z30" s="695">
        <v>13.7</v>
      </c>
      <c r="AA30" s="695"/>
      <c r="AB30" s="695"/>
      <c r="AC30" s="695"/>
      <c r="AD30" s="696" t="s">
        <v>239</v>
      </c>
      <c r="AE30" s="696"/>
      <c r="AF30" s="696"/>
      <c r="AG30" s="696"/>
      <c r="AH30" s="696"/>
      <c r="AI30" s="696"/>
      <c r="AJ30" s="696"/>
      <c r="AK30" s="696"/>
      <c r="AL30" s="660" t="s">
        <v>139</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312</v>
      </c>
      <c r="BH30" s="732"/>
      <c r="BI30" s="732"/>
      <c r="BJ30" s="732"/>
      <c r="BK30" s="732"/>
      <c r="BL30" s="732"/>
      <c r="BM30" s="732"/>
      <c r="BN30" s="732"/>
      <c r="BO30" s="732"/>
      <c r="BP30" s="732"/>
      <c r="BQ30" s="733"/>
      <c r="BR30" s="709" t="s">
        <v>313</v>
      </c>
      <c r="BS30" s="732"/>
      <c r="BT30" s="732"/>
      <c r="BU30" s="732"/>
      <c r="BV30" s="732"/>
      <c r="BW30" s="732"/>
      <c r="BX30" s="732"/>
      <c r="BY30" s="732"/>
      <c r="BZ30" s="732"/>
      <c r="CA30" s="732"/>
      <c r="CB30" s="733"/>
      <c r="CD30" s="678"/>
      <c r="CE30" s="679"/>
      <c r="CF30" s="654" t="s">
        <v>314</v>
      </c>
      <c r="CG30" s="655"/>
      <c r="CH30" s="655"/>
      <c r="CI30" s="655"/>
      <c r="CJ30" s="655"/>
      <c r="CK30" s="655"/>
      <c r="CL30" s="655"/>
      <c r="CM30" s="655"/>
      <c r="CN30" s="655"/>
      <c r="CO30" s="655"/>
      <c r="CP30" s="655"/>
      <c r="CQ30" s="656"/>
      <c r="CR30" s="657">
        <v>1894098</v>
      </c>
      <c r="CS30" s="658"/>
      <c r="CT30" s="658"/>
      <c r="CU30" s="658"/>
      <c r="CV30" s="658"/>
      <c r="CW30" s="658"/>
      <c r="CX30" s="658"/>
      <c r="CY30" s="659"/>
      <c r="CZ30" s="660">
        <v>11.7</v>
      </c>
      <c r="DA30" s="672"/>
      <c r="DB30" s="672"/>
      <c r="DC30" s="673"/>
      <c r="DD30" s="663">
        <v>1856746</v>
      </c>
      <c r="DE30" s="658"/>
      <c r="DF30" s="658"/>
      <c r="DG30" s="658"/>
      <c r="DH30" s="658"/>
      <c r="DI30" s="658"/>
      <c r="DJ30" s="658"/>
      <c r="DK30" s="659"/>
      <c r="DL30" s="663">
        <v>1807002</v>
      </c>
      <c r="DM30" s="658"/>
      <c r="DN30" s="658"/>
      <c r="DO30" s="658"/>
      <c r="DP30" s="658"/>
      <c r="DQ30" s="658"/>
      <c r="DR30" s="658"/>
      <c r="DS30" s="658"/>
      <c r="DT30" s="658"/>
      <c r="DU30" s="658"/>
      <c r="DV30" s="659"/>
      <c r="DW30" s="660">
        <v>18.899999999999999</v>
      </c>
      <c r="DX30" s="672"/>
      <c r="DY30" s="672"/>
      <c r="DZ30" s="672"/>
      <c r="EA30" s="672"/>
      <c r="EB30" s="672"/>
      <c r="EC30" s="684"/>
    </row>
    <row r="31" spans="2:133" ht="11.25" customHeight="1" x14ac:dyDescent="0.15">
      <c r="B31" s="724" t="s">
        <v>315</v>
      </c>
      <c r="C31" s="725"/>
      <c r="D31" s="725"/>
      <c r="E31" s="725"/>
      <c r="F31" s="725"/>
      <c r="G31" s="725"/>
      <c r="H31" s="725"/>
      <c r="I31" s="725"/>
      <c r="J31" s="725"/>
      <c r="K31" s="725"/>
      <c r="L31" s="725"/>
      <c r="M31" s="725"/>
      <c r="N31" s="725"/>
      <c r="O31" s="725"/>
      <c r="P31" s="725"/>
      <c r="Q31" s="726"/>
      <c r="R31" s="657" t="s">
        <v>239</v>
      </c>
      <c r="S31" s="658"/>
      <c r="T31" s="658"/>
      <c r="U31" s="658"/>
      <c r="V31" s="658"/>
      <c r="W31" s="658"/>
      <c r="X31" s="658"/>
      <c r="Y31" s="659"/>
      <c r="Z31" s="695" t="s">
        <v>239</v>
      </c>
      <c r="AA31" s="695"/>
      <c r="AB31" s="695"/>
      <c r="AC31" s="695"/>
      <c r="AD31" s="696" t="s">
        <v>139</v>
      </c>
      <c r="AE31" s="696"/>
      <c r="AF31" s="696"/>
      <c r="AG31" s="696"/>
      <c r="AH31" s="696"/>
      <c r="AI31" s="696"/>
      <c r="AJ31" s="696"/>
      <c r="AK31" s="696"/>
      <c r="AL31" s="660" t="s">
        <v>239</v>
      </c>
      <c r="AM31" s="661"/>
      <c r="AN31" s="661"/>
      <c r="AO31" s="697"/>
      <c r="AP31" s="727" t="s">
        <v>316</v>
      </c>
      <c r="AQ31" s="728"/>
      <c r="AR31" s="728"/>
      <c r="AS31" s="728"/>
      <c r="AT31" s="729" t="s">
        <v>317</v>
      </c>
      <c r="AU31" s="218"/>
      <c r="AV31" s="218"/>
      <c r="AW31" s="218"/>
      <c r="AX31" s="715" t="s">
        <v>191</v>
      </c>
      <c r="AY31" s="716"/>
      <c r="AZ31" s="716"/>
      <c r="BA31" s="716"/>
      <c r="BB31" s="716"/>
      <c r="BC31" s="716"/>
      <c r="BD31" s="716"/>
      <c r="BE31" s="716"/>
      <c r="BF31" s="717"/>
      <c r="BG31" s="719">
        <v>99.2</v>
      </c>
      <c r="BH31" s="720"/>
      <c r="BI31" s="720"/>
      <c r="BJ31" s="720"/>
      <c r="BK31" s="720"/>
      <c r="BL31" s="720"/>
      <c r="BM31" s="721">
        <v>97.6</v>
      </c>
      <c r="BN31" s="720"/>
      <c r="BO31" s="720"/>
      <c r="BP31" s="720"/>
      <c r="BQ31" s="722"/>
      <c r="BR31" s="719">
        <v>99.3</v>
      </c>
      <c r="BS31" s="720"/>
      <c r="BT31" s="720"/>
      <c r="BU31" s="720"/>
      <c r="BV31" s="720"/>
      <c r="BW31" s="720"/>
      <c r="BX31" s="721">
        <v>97.6</v>
      </c>
      <c r="BY31" s="720"/>
      <c r="BZ31" s="720"/>
      <c r="CA31" s="720"/>
      <c r="CB31" s="722"/>
      <c r="CD31" s="678"/>
      <c r="CE31" s="679"/>
      <c r="CF31" s="654" t="s">
        <v>318</v>
      </c>
      <c r="CG31" s="655"/>
      <c r="CH31" s="655"/>
      <c r="CI31" s="655"/>
      <c r="CJ31" s="655"/>
      <c r="CK31" s="655"/>
      <c r="CL31" s="655"/>
      <c r="CM31" s="655"/>
      <c r="CN31" s="655"/>
      <c r="CO31" s="655"/>
      <c r="CP31" s="655"/>
      <c r="CQ31" s="656"/>
      <c r="CR31" s="657">
        <v>57735</v>
      </c>
      <c r="CS31" s="670"/>
      <c r="CT31" s="670"/>
      <c r="CU31" s="670"/>
      <c r="CV31" s="670"/>
      <c r="CW31" s="670"/>
      <c r="CX31" s="670"/>
      <c r="CY31" s="671"/>
      <c r="CZ31" s="660">
        <v>0.4</v>
      </c>
      <c r="DA31" s="672"/>
      <c r="DB31" s="672"/>
      <c r="DC31" s="673"/>
      <c r="DD31" s="663">
        <v>54896</v>
      </c>
      <c r="DE31" s="670"/>
      <c r="DF31" s="670"/>
      <c r="DG31" s="670"/>
      <c r="DH31" s="670"/>
      <c r="DI31" s="670"/>
      <c r="DJ31" s="670"/>
      <c r="DK31" s="671"/>
      <c r="DL31" s="663">
        <v>54896</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319</v>
      </c>
      <c r="C32" s="655"/>
      <c r="D32" s="655"/>
      <c r="E32" s="655"/>
      <c r="F32" s="655"/>
      <c r="G32" s="655"/>
      <c r="H32" s="655"/>
      <c r="I32" s="655"/>
      <c r="J32" s="655"/>
      <c r="K32" s="655"/>
      <c r="L32" s="655"/>
      <c r="M32" s="655"/>
      <c r="N32" s="655"/>
      <c r="O32" s="655"/>
      <c r="P32" s="655"/>
      <c r="Q32" s="656"/>
      <c r="R32" s="657">
        <v>1112447</v>
      </c>
      <c r="S32" s="658"/>
      <c r="T32" s="658"/>
      <c r="U32" s="658"/>
      <c r="V32" s="658"/>
      <c r="W32" s="658"/>
      <c r="X32" s="658"/>
      <c r="Y32" s="659"/>
      <c r="Z32" s="695">
        <v>6.6</v>
      </c>
      <c r="AA32" s="695"/>
      <c r="AB32" s="695"/>
      <c r="AC32" s="695"/>
      <c r="AD32" s="696" t="s">
        <v>139</v>
      </c>
      <c r="AE32" s="696"/>
      <c r="AF32" s="696"/>
      <c r="AG32" s="696"/>
      <c r="AH32" s="696"/>
      <c r="AI32" s="696"/>
      <c r="AJ32" s="696"/>
      <c r="AK32" s="696"/>
      <c r="AL32" s="660" t="s">
        <v>139</v>
      </c>
      <c r="AM32" s="661"/>
      <c r="AN32" s="661"/>
      <c r="AO32" s="697"/>
      <c r="AP32" s="698"/>
      <c r="AQ32" s="699"/>
      <c r="AR32" s="699"/>
      <c r="AS32" s="699"/>
      <c r="AT32" s="730"/>
      <c r="AU32" s="214" t="s">
        <v>320</v>
      </c>
      <c r="AX32" s="654" t="s">
        <v>321</v>
      </c>
      <c r="AY32" s="655"/>
      <c r="AZ32" s="655"/>
      <c r="BA32" s="655"/>
      <c r="BB32" s="655"/>
      <c r="BC32" s="655"/>
      <c r="BD32" s="655"/>
      <c r="BE32" s="655"/>
      <c r="BF32" s="656"/>
      <c r="BG32" s="723">
        <v>99.2</v>
      </c>
      <c r="BH32" s="670"/>
      <c r="BI32" s="670"/>
      <c r="BJ32" s="670"/>
      <c r="BK32" s="670"/>
      <c r="BL32" s="670"/>
      <c r="BM32" s="661">
        <v>98.2</v>
      </c>
      <c r="BN32" s="670"/>
      <c r="BO32" s="670"/>
      <c r="BP32" s="670"/>
      <c r="BQ32" s="693"/>
      <c r="BR32" s="723">
        <v>99.3</v>
      </c>
      <c r="BS32" s="670"/>
      <c r="BT32" s="670"/>
      <c r="BU32" s="670"/>
      <c r="BV32" s="670"/>
      <c r="BW32" s="670"/>
      <c r="BX32" s="661">
        <v>98.2</v>
      </c>
      <c r="BY32" s="670"/>
      <c r="BZ32" s="670"/>
      <c r="CA32" s="670"/>
      <c r="CB32" s="693"/>
      <c r="CD32" s="680"/>
      <c r="CE32" s="681"/>
      <c r="CF32" s="654" t="s">
        <v>322</v>
      </c>
      <c r="CG32" s="655"/>
      <c r="CH32" s="655"/>
      <c r="CI32" s="655"/>
      <c r="CJ32" s="655"/>
      <c r="CK32" s="655"/>
      <c r="CL32" s="655"/>
      <c r="CM32" s="655"/>
      <c r="CN32" s="655"/>
      <c r="CO32" s="655"/>
      <c r="CP32" s="655"/>
      <c r="CQ32" s="656"/>
      <c r="CR32" s="657">
        <v>3</v>
      </c>
      <c r="CS32" s="658"/>
      <c r="CT32" s="658"/>
      <c r="CU32" s="658"/>
      <c r="CV32" s="658"/>
      <c r="CW32" s="658"/>
      <c r="CX32" s="658"/>
      <c r="CY32" s="659"/>
      <c r="CZ32" s="660">
        <v>0</v>
      </c>
      <c r="DA32" s="672"/>
      <c r="DB32" s="672"/>
      <c r="DC32" s="673"/>
      <c r="DD32" s="663">
        <v>3</v>
      </c>
      <c r="DE32" s="658"/>
      <c r="DF32" s="658"/>
      <c r="DG32" s="658"/>
      <c r="DH32" s="658"/>
      <c r="DI32" s="658"/>
      <c r="DJ32" s="658"/>
      <c r="DK32" s="659"/>
      <c r="DL32" s="663">
        <v>3</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323</v>
      </c>
      <c r="C33" s="655"/>
      <c r="D33" s="655"/>
      <c r="E33" s="655"/>
      <c r="F33" s="655"/>
      <c r="G33" s="655"/>
      <c r="H33" s="655"/>
      <c r="I33" s="655"/>
      <c r="J33" s="655"/>
      <c r="K33" s="655"/>
      <c r="L33" s="655"/>
      <c r="M33" s="655"/>
      <c r="N33" s="655"/>
      <c r="O33" s="655"/>
      <c r="P33" s="655"/>
      <c r="Q33" s="656"/>
      <c r="R33" s="657">
        <v>178089</v>
      </c>
      <c r="S33" s="658"/>
      <c r="T33" s="658"/>
      <c r="U33" s="658"/>
      <c r="V33" s="658"/>
      <c r="W33" s="658"/>
      <c r="X33" s="658"/>
      <c r="Y33" s="659"/>
      <c r="Z33" s="695">
        <v>1</v>
      </c>
      <c r="AA33" s="695"/>
      <c r="AB33" s="695"/>
      <c r="AC33" s="695"/>
      <c r="AD33" s="696">
        <v>85192</v>
      </c>
      <c r="AE33" s="696"/>
      <c r="AF33" s="696"/>
      <c r="AG33" s="696"/>
      <c r="AH33" s="696"/>
      <c r="AI33" s="696"/>
      <c r="AJ33" s="696"/>
      <c r="AK33" s="696"/>
      <c r="AL33" s="660">
        <v>0.9</v>
      </c>
      <c r="AM33" s="661"/>
      <c r="AN33" s="661"/>
      <c r="AO33" s="697"/>
      <c r="AP33" s="700"/>
      <c r="AQ33" s="701"/>
      <c r="AR33" s="701"/>
      <c r="AS33" s="701"/>
      <c r="AT33" s="731"/>
      <c r="AU33" s="219"/>
      <c r="AV33" s="219"/>
      <c r="AW33" s="219"/>
      <c r="AX33" s="638" t="s">
        <v>324</v>
      </c>
      <c r="AY33" s="639"/>
      <c r="AZ33" s="639"/>
      <c r="BA33" s="639"/>
      <c r="BB33" s="639"/>
      <c r="BC33" s="639"/>
      <c r="BD33" s="639"/>
      <c r="BE33" s="639"/>
      <c r="BF33" s="640"/>
      <c r="BG33" s="718">
        <v>99.2</v>
      </c>
      <c r="BH33" s="642"/>
      <c r="BI33" s="642"/>
      <c r="BJ33" s="642"/>
      <c r="BK33" s="642"/>
      <c r="BL33" s="642"/>
      <c r="BM33" s="688">
        <v>97.1</v>
      </c>
      <c r="BN33" s="642"/>
      <c r="BO33" s="642"/>
      <c r="BP33" s="642"/>
      <c r="BQ33" s="705"/>
      <c r="BR33" s="718">
        <v>99.2</v>
      </c>
      <c r="BS33" s="642"/>
      <c r="BT33" s="642"/>
      <c r="BU33" s="642"/>
      <c r="BV33" s="642"/>
      <c r="BW33" s="642"/>
      <c r="BX33" s="688">
        <v>97</v>
      </c>
      <c r="BY33" s="642"/>
      <c r="BZ33" s="642"/>
      <c r="CA33" s="642"/>
      <c r="CB33" s="705"/>
      <c r="CD33" s="654" t="s">
        <v>325</v>
      </c>
      <c r="CE33" s="655"/>
      <c r="CF33" s="655"/>
      <c r="CG33" s="655"/>
      <c r="CH33" s="655"/>
      <c r="CI33" s="655"/>
      <c r="CJ33" s="655"/>
      <c r="CK33" s="655"/>
      <c r="CL33" s="655"/>
      <c r="CM33" s="655"/>
      <c r="CN33" s="655"/>
      <c r="CO33" s="655"/>
      <c r="CP33" s="655"/>
      <c r="CQ33" s="656"/>
      <c r="CR33" s="657">
        <v>7318605</v>
      </c>
      <c r="CS33" s="670"/>
      <c r="CT33" s="670"/>
      <c r="CU33" s="670"/>
      <c r="CV33" s="670"/>
      <c r="CW33" s="670"/>
      <c r="CX33" s="670"/>
      <c r="CY33" s="671"/>
      <c r="CZ33" s="660">
        <v>45.3</v>
      </c>
      <c r="DA33" s="672"/>
      <c r="DB33" s="672"/>
      <c r="DC33" s="673"/>
      <c r="DD33" s="663">
        <v>5554215</v>
      </c>
      <c r="DE33" s="670"/>
      <c r="DF33" s="670"/>
      <c r="DG33" s="670"/>
      <c r="DH33" s="670"/>
      <c r="DI33" s="670"/>
      <c r="DJ33" s="670"/>
      <c r="DK33" s="671"/>
      <c r="DL33" s="663">
        <v>3707032</v>
      </c>
      <c r="DM33" s="670"/>
      <c r="DN33" s="670"/>
      <c r="DO33" s="670"/>
      <c r="DP33" s="670"/>
      <c r="DQ33" s="670"/>
      <c r="DR33" s="670"/>
      <c r="DS33" s="670"/>
      <c r="DT33" s="670"/>
      <c r="DU33" s="670"/>
      <c r="DV33" s="671"/>
      <c r="DW33" s="660">
        <v>38.9</v>
      </c>
      <c r="DX33" s="672"/>
      <c r="DY33" s="672"/>
      <c r="DZ33" s="672"/>
      <c r="EA33" s="672"/>
      <c r="EB33" s="672"/>
      <c r="EC33" s="684"/>
    </row>
    <row r="34" spans="2:133" ht="11.25" customHeight="1" x14ac:dyDescent="0.15">
      <c r="B34" s="654" t="s">
        <v>326</v>
      </c>
      <c r="C34" s="655"/>
      <c r="D34" s="655"/>
      <c r="E34" s="655"/>
      <c r="F34" s="655"/>
      <c r="G34" s="655"/>
      <c r="H34" s="655"/>
      <c r="I34" s="655"/>
      <c r="J34" s="655"/>
      <c r="K34" s="655"/>
      <c r="L34" s="655"/>
      <c r="M34" s="655"/>
      <c r="N34" s="655"/>
      <c r="O34" s="655"/>
      <c r="P34" s="655"/>
      <c r="Q34" s="656"/>
      <c r="R34" s="657">
        <v>453549</v>
      </c>
      <c r="S34" s="658"/>
      <c r="T34" s="658"/>
      <c r="U34" s="658"/>
      <c r="V34" s="658"/>
      <c r="W34" s="658"/>
      <c r="X34" s="658"/>
      <c r="Y34" s="659"/>
      <c r="Z34" s="695">
        <v>2.7</v>
      </c>
      <c r="AA34" s="695"/>
      <c r="AB34" s="695"/>
      <c r="AC34" s="695"/>
      <c r="AD34" s="696" t="s">
        <v>139</v>
      </c>
      <c r="AE34" s="696"/>
      <c r="AF34" s="696"/>
      <c r="AG34" s="696"/>
      <c r="AH34" s="696"/>
      <c r="AI34" s="696"/>
      <c r="AJ34" s="696"/>
      <c r="AK34" s="696"/>
      <c r="AL34" s="660" t="s">
        <v>139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2423595</v>
      </c>
      <c r="CS34" s="658"/>
      <c r="CT34" s="658"/>
      <c r="CU34" s="658"/>
      <c r="CV34" s="658"/>
      <c r="CW34" s="658"/>
      <c r="CX34" s="658"/>
      <c r="CY34" s="659"/>
      <c r="CZ34" s="660">
        <v>15</v>
      </c>
      <c r="DA34" s="672"/>
      <c r="DB34" s="672"/>
      <c r="DC34" s="673"/>
      <c r="DD34" s="663">
        <v>1597384</v>
      </c>
      <c r="DE34" s="658"/>
      <c r="DF34" s="658"/>
      <c r="DG34" s="658"/>
      <c r="DH34" s="658"/>
      <c r="DI34" s="658"/>
      <c r="DJ34" s="658"/>
      <c r="DK34" s="659"/>
      <c r="DL34" s="663">
        <v>1021253</v>
      </c>
      <c r="DM34" s="658"/>
      <c r="DN34" s="658"/>
      <c r="DO34" s="658"/>
      <c r="DP34" s="658"/>
      <c r="DQ34" s="658"/>
      <c r="DR34" s="658"/>
      <c r="DS34" s="658"/>
      <c r="DT34" s="658"/>
      <c r="DU34" s="658"/>
      <c r="DV34" s="659"/>
      <c r="DW34" s="660">
        <v>10.7</v>
      </c>
      <c r="DX34" s="672"/>
      <c r="DY34" s="672"/>
      <c r="DZ34" s="672"/>
      <c r="EA34" s="672"/>
      <c r="EB34" s="672"/>
      <c r="EC34" s="684"/>
    </row>
    <row r="35" spans="2:133" ht="11.25" customHeight="1" x14ac:dyDescent="0.15">
      <c r="B35" s="654" t="s">
        <v>328</v>
      </c>
      <c r="C35" s="655"/>
      <c r="D35" s="655"/>
      <c r="E35" s="655"/>
      <c r="F35" s="655"/>
      <c r="G35" s="655"/>
      <c r="H35" s="655"/>
      <c r="I35" s="655"/>
      <c r="J35" s="655"/>
      <c r="K35" s="655"/>
      <c r="L35" s="655"/>
      <c r="M35" s="655"/>
      <c r="N35" s="655"/>
      <c r="O35" s="655"/>
      <c r="P35" s="655"/>
      <c r="Q35" s="656"/>
      <c r="R35" s="657">
        <v>595206</v>
      </c>
      <c r="S35" s="658"/>
      <c r="T35" s="658"/>
      <c r="U35" s="658"/>
      <c r="V35" s="658"/>
      <c r="W35" s="658"/>
      <c r="X35" s="658"/>
      <c r="Y35" s="659"/>
      <c r="Z35" s="695">
        <v>3.5</v>
      </c>
      <c r="AA35" s="695"/>
      <c r="AB35" s="695"/>
      <c r="AC35" s="695"/>
      <c r="AD35" s="696" t="s">
        <v>139</v>
      </c>
      <c r="AE35" s="696"/>
      <c r="AF35" s="696"/>
      <c r="AG35" s="696"/>
      <c r="AH35" s="696"/>
      <c r="AI35" s="696"/>
      <c r="AJ35" s="696"/>
      <c r="AK35" s="696"/>
      <c r="AL35" s="660" t="s">
        <v>239</v>
      </c>
      <c r="AM35" s="661"/>
      <c r="AN35" s="661"/>
      <c r="AO35" s="697"/>
      <c r="AP35" s="222"/>
      <c r="AQ35" s="709" t="s">
        <v>329</v>
      </c>
      <c r="AR35" s="710"/>
      <c r="AS35" s="710"/>
      <c r="AT35" s="710"/>
      <c r="AU35" s="710"/>
      <c r="AV35" s="710"/>
      <c r="AW35" s="710"/>
      <c r="AX35" s="710"/>
      <c r="AY35" s="710"/>
      <c r="AZ35" s="710"/>
      <c r="BA35" s="710"/>
      <c r="BB35" s="710"/>
      <c r="BC35" s="710"/>
      <c r="BD35" s="710"/>
      <c r="BE35" s="710"/>
      <c r="BF35" s="711"/>
      <c r="BG35" s="709" t="s">
        <v>330</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331</v>
      </c>
      <c r="CE35" s="655"/>
      <c r="CF35" s="655"/>
      <c r="CG35" s="655"/>
      <c r="CH35" s="655"/>
      <c r="CI35" s="655"/>
      <c r="CJ35" s="655"/>
      <c r="CK35" s="655"/>
      <c r="CL35" s="655"/>
      <c r="CM35" s="655"/>
      <c r="CN35" s="655"/>
      <c r="CO35" s="655"/>
      <c r="CP35" s="655"/>
      <c r="CQ35" s="656"/>
      <c r="CR35" s="657">
        <v>103623</v>
      </c>
      <c r="CS35" s="670"/>
      <c r="CT35" s="670"/>
      <c r="CU35" s="670"/>
      <c r="CV35" s="670"/>
      <c r="CW35" s="670"/>
      <c r="CX35" s="670"/>
      <c r="CY35" s="671"/>
      <c r="CZ35" s="660">
        <v>0.6</v>
      </c>
      <c r="DA35" s="672"/>
      <c r="DB35" s="672"/>
      <c r="DC35" s="673"/>
      <c r="DD35" s="663">
        <v>83016</v>
      </c>
      <c r="DE35" s="670"/>
      <c r="DF35" s="670"/>
      <c r="DG35" s="670"/>
      <c r="DH35" s="670"/>
      <c r="DI35" s="670"/>
      <c r="DJ35" s="670"/>
      <c r="DK35" s="671"/>
      <c r="DL35" s="663">
        <v>29405</v>
      </c>
      <c r="DM35" s="670"/>
      <c r="DN35" s="670"/>
      <c r="DO35" s="670"/>
      <c r="DP35" s="670"/>
      <c r="DQ35" s="670"/>
      <c r="DR35" s="670"/>
      <c r="DS35" s="670"/>
      <c r="DT35" s="670"/>
      <c r="DU35" s="670"/>
      <c r="DV35" s="671"/>
      <c r="DW35" s="660">
        <v>0.3</v>
      </c>
      <c r="DX35" s="672"/>
      <c r="DY35" s="672"/>
      <c r="DZ35" s="672"/>
      <c r="EA35" s="672"/>
      <c r="EB35" s="672"/>
      <c r="EC35" s="684"/>
    </row>
    <row r="36" spans="2:133" ht="11.25" customHeight="1" x14ac:dyDescent="0.15">
      <c r="B36" s="654" t="s">
        <v>332</v>
      </c>
      <c r="C36" s="655"/>
      <c r="D36" s="655"/>
      <c r="E36" s="655"/>
      <c r="F36" s="655"/>
      <c r="G36" s="655"/>
      <c r="H36" s="655"/>
      <c r="I36" s="655"/>
      <c r="J36" s="655"/>
      <c r="K36" s="655"/>
      <c r="L36" s="655"/>
      <c r="M36" s="655"/>
      <c r="N36" s="655"/>
      <c r="O36" s="655"/>
      <c r="P36" s="655"/>
      <c r="Q36" s="656"/>
      <c r="R36" s="657">
        <v>616911</v>
      </c>
      <c r="S36" s="658"/>
      <c r="T36" s="658"/>
      <c r="U36" s="658"/>
      <c r="V36" s="658"/>
      <c r="W36" s="658"/>
      <c r="X36" s="658"/>
      <c r="Y36" s="659"/>
      <c r="Z36" s="695">
        <v>3.6</v>
      </c>
      <c r="AA36" s="695"/>
      <c r="AB36" s="695"/>
      <c r="AC36" s="695"/>
      <c r="AD36" s="696" t="s">
        <v>239</v>
      </c>
      <c r="AE36" s="696"/>
      <c r="AF36" s="696"/>
      <c r="AG36" s="696"/>
      <c r="AH36" s="696"/>
      <c r="AI36" s="696"/>
      <c r="AJ36" s="696"/>
      <c r="AK36" s="696"/>
      <c r="AL36" s="660" t="s">
        <v>239</v>
      </c>
      <c r="AM36" s="661"/>
      <c r="AN36" s="661"/>
      <c r="AO36" s="697"/>
      <c r="AP36" s="222"/>
      <c r="AQ36" s="706" t="s">
        <v>333</v>
      </c>
      <c r="AR36" s="707"/>
      <c r="AS36" s="707"/>
      <c r="AT36" s="707"/>
      <c r="AU36" s="707"/>
      <c r="AV36" s="707"/>
      <c r="AW36" s="707"/>
      <c r="AX36" s="707"/>
      <c r="AY36" s="708"/>
      <c r="AZ36" s="712">
        <v>2267837</v>
      </c>
      <c r="BA36" s="713"/>
      <c r="BB36" s="713"/>
      <c r="BC36" s="713"/>
      <c r="BD36" s="713"/>
      <c r="BE36" s="713"/>
      <c r="BF36" s="714"/>
      <c r="BG36" s="715" t="s">
        <v>334</v>
      </c>
      <c r="BH36" s="716"/>
      <c r="BI36" s="716"/>
      <c r="BJ36" s="716"/>
      <c r="BK36" s="716"/>
      <c r="BL36" s="716"/>
      <c r="BM36" s="716"/>
      <c r="BN36" s="716"/>
      <c r="BO36" s="716"/>
      <c r="BP36" s="716"/>
      <c r="BQ36" s="716"/>
      <c r="BR36" s="716"/>
      <c r="BS36" s="716"/>
      <c r="BT36" s="716"/>
      <c r="BU36" s="717"/>
      <c r="BV36" s="712">
        <v>46096</v>
      </c>
      <c r="BW36" s="713"/>
      <c r="BX36" s="713"/>
      <c r="BY36" s="713"/>
      <c r="BZ36" s="713"/>
      <c r="CA36" s="713"/>
      <c r="CB36" s="714"/>
      <c r="CD36" s="654" t="s">
        <v>335</v>
      </c>
      <c r="CE36" s="655"/>
      <c r="CF36" s="655"/>
      <c r="CG36" s="655"/>
      <c r="CH36" s="655"/>
      <c r="CI36" s="655"/>
      <c r="CJ36" s="655"/>
      <c r="CK36" s="655"/>
      <c r="CL36" s="655"/>
      <c r="CM36" s="655"/>
      <c r="CN36" s="655"/>
      <c r="CO36" s="655"/>
      <c r="CP36" s="655"/>
      <c r="CQ36" s="656"/>
      <c r="CR36" s="657">
        <v>2626254</v>
      </c>
      <c r="CS36" s="658"/>
      <c r="CT36" s="658"/>
      <c r="CU36" s="658"/>
      <c r="CV36" s="658"/>
      <c r="CW36" s="658"/>
      <c r="CX36" s="658"/>
      <c r="CY36" s="659"/>
      <c r="CZ36" s="660">
        <v>16.3</v>
      </c>
      <c r="DA36" s="672"/>
      <c r="DB36" s="672"/>
      <c r="DC36" s="673"/>
      <c r="DD36" s="663">
        <v>2261369</v>
      </c>
      <c r="DE36" s="658"/>
      <c r="DF36" s="658"/>
      <c r="DG36" s="658"/>
      <c r="DH36" s="658"/>
      <c r="DI36" s="658"/>
      <c r="DJ36" s="658"/>
      <c r="DK36" s="659"/>
      <c r="DL36" s="663">
        <v>1795106</v>
      </c>
      <c r="DM36" s="658"/>
      <c r="DN36" s="658"/>
      <c r="DO36" s="658"/>
      <c r="DP36" s="658"/>
      <c r="DQ36" s="658"/>
      <c r="DR36" s="658"/>
      <c r="DS36" s="658"/>
      <c r="DT36" s="658"/>
      <c r="DU36" s="658"/>
      <c r="DV36" s="659"/>
      <c r="DW36" s="660">
        <v>18.8</v>
      </c>
      <c r="DX36" s="672"/>
      <c r="DY36" s="672"/>
      <c r="DZ36" s="672"/>
      <c r="EA36" s="672"/>
      <c r="EB36" s="672"/>
      <c r="EC36" s="684"/>
    </row>
    <row r="37" spans="2:133" ht="11.25" customHeight="1" x14ac:dyDescent="0.15">
      <c r="B37" s="654" t="s">
        <v>336</v>
      </c>
      <c r="C37" s="655"/>
      <c r="D37" s="655"/>
      <c r="E37" s="655"/>
      <c r="F37" s="655"/>
      <c r="G37" s="655"/>
      <c r="H37" s="655"/>
      <c r="I37" s="655"/>
      <c r="J37" s="655"/>
      <c r="K37" s="655"/>
      <c r="L37" s="655"/>
      <c r="M37" s="655"/>
      <c r="N37" s="655"/>
      <c r="O37" s="655"/>
      <c r="P37" s="655"/>
      <c r="Q37" s="656"/>
      <c r="R37" s="657">
        <v>574142</v>
      </c>
      <c r="S37" s="658"/>
      <c r="T37" s="658"/>
      <c r="U37" s="658"/>
      <c r="V37" s="658"/>
      <c r="W37" s="658"/>
      <c r="X37" s="658"/>
      <c r="Y37" s="659"/>
      <c r="Z37" s="695">
        <v>3.4</v>
      </c>
      <c r="AA37" s="695"/>
      <c r="AB37" s="695"/>
      <c r="AC37" s="695"/>
      <c r="AD37" s="696">
        <v>3107</v>
      </c>
      <c r="AE37" s="696"/>
      <c r="AF37" s="696"/>
      <c r="AG37" s="696"/>
      <c r="AH37" s="696"/>
      <c r="AI37" s="696"/>
      <c r="AJ37" s="696"/>
      <c r="AK37" s="696"/>
      <c r="AL37" s="660">
        <v>0</v>
      </c>
      <c r="AM37" s="661"/>
      <c r="AN37" s="661"/>
      <c r="AO37" s="697"/>
      <c r="AQ37" s="690" t="s">
        <v>337</v>
      </c>
      <c r="AR37" s="691"/>
      <c r="AS37" s="691"/>
      <c r="AT37" s="691"/>
      <c r="AU37" s="691"/>
      <c r="AV37" s="691"/>
      <c r="AW37" s="691"/>
      <c r="AX37" s="691"/>
      <c r="AY37" s="692"/>
      <c r="AZ37" s="657">
        <v>884645</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23317</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818141</v>
      </c>
      <c r="CS37" s="670"/>
      <c r="CT37" s="670"/>
      <c r="CU37" s="670"/>
      <c r="CV37" s="670"/>
      <c r="CW37" s="670"/>
      <c r="CX37" s="670"/>
      <c r="CY37" s="671"/>
      <c r="CZ37" s="660">
        <v>5.0999999999999996</v>
      </c>
      <c r="DA37" s="672"/>
      <c r="DB37" s="672"/>
      <c r="DC37" s="673"/>
      <c r="DD37" s="663">
        <v>817146</v>
      </c>
      <c r="DE37" s="670"/>
      <c r="DF37" s="670"/>
      <c r="DG37" s="670"/>
      <c r="DH37" s="670"/>
      <c r="DI37" s="670"/>
      <c r="DJ37" s="670"/>
      <c r="DK37" s="671"/>
      <c r="DL37" s="663">
        <v>699213</v>
      </c>
      <c r="DM37" s="670"/>
      <c r="DN37" s="670"/>
      <c r="DO37" s="670"/>
      <c r="DP37" s="670"/>
      <c r="DQ37" s="670"/>
      <c r="DR37" s="670"/>
      <c r="DS37" s="670"/>
      <c r="DT37" s="670"/>
      <c r="DU37" s="670"/>
      <c r="DV37" s="671"/>
      <c r="DW37" s="660">
        <v>7.3</v>
      </c>
      <c r="DX37" s="672"/>
      <c r="DY37" s="672"/>
      <c r="DZ37" s="672"/>
      <c r="EA37" s="672"/>
      <c r="EB37" s="672"/>
      <c r="EC37" s="684"/>
    </row>
    <row r="38" spans="2:133" ht="11.25" customHeight="1" x14ac:dyDescent="0.15">
      <c r="B38" s="654" t="s">
        <v>340</v>
      </c>
      <c r="C38" s="655"/>
      <c r="D38" s="655"/>
      <c r="E38" s="655"/>
      <c r="F38" s="655"/>
      <c r="G38" s="655"/>
      <c r="H38" s="655"/>
      <c r="I38" s="655"/>
      <c r="J38" s="655"/>
      <c r="K38" s="655"/>
      <c r="L38" s="655"/>
      <c r="M38" s="655"/>
      <c r="N38" s="655"/>
      <c r="O38" s="655"/>
      <c r="P38" s="655"/>
      <c r="Q38" s="656"/>
      <c r="R38" s="657">
        <v>757704</v>
      </c>
      <c r="S38" s="658"/>
      <c r="T38" s="658"/>
      <c r="U38" s="658"/>
      <c r="V38" s="658"/>
      <c r="W38" s="658"/>
      <c r="X38" s="658"/>
      <c r="Y38" s="659"/>
      <c r="Z38" s="695">
        <v>4.5</v>
      </c>
      <c r="AA38" s="695"/>
      <c r="AB38" s="695"/>
      <c r="AC38" s="695"/>
      <c r="AD38" s="696" t="s">
        <v>139</v>
      </c>
      <c r="AE38" s="696"/>
      <c r="AF38" s="696"/>
      <c r="AG38" s="696"/>
      <c r="AH38" s="696"/>
      <c r="AI38" s="696"/>
      <c r="AJ38" s="696"/>
      <c r="AK38" s="696"/>
      <c r="AL38" s="660" t="s">
        <v>239</v>
      </c>
      <c r="AM38" s="661"/>
      <c r="AN38" s="661"/>
      <c r="AO38" s="697"/>
      <c r="AQ38" s="690" t="s">
        <v>341</v>
      </c>
      <c r="AR38" s="691"/>
      <c r="AS38" s="691"/>
      <c r="AT38" s="691"/>
      <c r="AU38" s="691"/>
      <c r="AV38" s="691"/>
      <c r="AW38" s="691"/>
      <c r="AX38" s="691"/>
      <c r="AY38" s="692"/>
      <c r="AZ38" s="657">
        <v>253936</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4020</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1117638</v>
      </c>
      <c r="CS38" s="658"/>
      <c r="CT38" s="658"/>
      <c r="CU38" s="658"/>
      <c r="CV38" s="658"/>
      <c r="CW38" s="658"/>
      <c r="CX38" s="658"/>
      <c r="CY38" s="659"/>
      <c r="CZ38" s="660">
        <v>6.9</v>
      </c>
      <c r="DA38" s="672"/>
      <c r="DB38" s="672"/>
      <c r="DC38" s="673"/>
      <c r="DD38" s="663">
        <v>926659</v>
      </c>
      <c r="DE38" s="658"/>
      <c r="DF38" s="658"/>
      <c r="DG38" s="658"/>
      <c r="DH38" s="658"/>
      <c r="DI38" s="658"/>
      <c r="DJ38" s="658"/>
      <c r="DK38" s="659"/>
      <c r="DL38" s="663">
        <v>861268</v>
      </c>
      <c r="DM38" s="658"/>
      <c r="DN38" s="658"/>
      <c r="DO38" s="658"/>
      <c r="DP38" s="658"/>
      <c r="DQ38" s="658"/>
      <c r="DR38" s="658"/>
      <c r="DS38" s="658"/>
      <c r="DT38" s="658"/>
      <c r="DU38" s="658"/>
      <c r="DV38" s="659"/>
      <c r="DW38" s="660">
        <v>9</v>
      </c>
      <c r="DX38" s="672"/>
      <c r="DY38" s="672"/>
      <c r="DZ38" s="672"/>
      <c r="EA38" s="672"/>
      <c r="EB38" s="672"/>
      <c r="EC38" s="684"/>
    </row>
    <row r="39" spans="2:133" ht="11.25" customHeight="1" x14ac:dyDescent="0.15">
      <c r="B39" s="654" t="s">
        <v>344</v>
      </c>
      <c r="C39" s="655"/>
      <c r="D39" s="655"/>
      <c r="E39" s="655"/>
      <c r="F39" s="655"/>
      <c r="G39" s="655"/>
      <c r="H39" s="655"/>
      <c r="I39" s="655"/>
      <c r="J39" s="655"/>
      <c r="K39" s="655"/>
      <c r="L39" s="655"/>
      <c r="M39" s="655"/>
      <c r="N39" s="655"/>
      <c r="O39" s="655"/>
      <c r="P39" s="655"/>
      <c r="Q39" s="656"/>
      <c r="R39" s="657" t="s">
        <v>139</v>
      </c>
      <c r="S39" s="658"/>
      <c r="T39" s="658"/>
      <c r="U39" s="658"/>
      <c r="V39" s="658"/>
      <c r="W39" s="658"/>
      <c r="X39" s="658"/>
      <c r="Y39" s="659"/>
      <c r="Z39" s="695" t="s">
        <v>139</v>
      </c>
      <c r="AA39" s="695"/>
      <c r="AB39" s="695"/>
      <c r="AC39" s="695"/>
      <c r="AD39" s="696" t="s">
        <v>239</v>
      </c>
      <c r="AE39" s="696"/>
      <c r="AF39" s="696"/>
      <c r="AG39" s="696"/>
      <c r="AH39" s="696"/>
      <c r="AI39" s="696"/>
      <c r="AJ39" s="696"/>
      <c r="AK39" s="696"/>
      <c r="AL39" s="660" t="s">
        <v>139</v>
      </c>
      <c r="AM39" s="661"/>
      <c r="AN39" s="661"/>
      <c r="AO39" s="697"/>
      <c r="AQ39" s="690" t="s">
        <v>345</v>
      </c>
      <c r="AR39" s="691"/>
      <c r="AS39" s="691"/>
      <c r="AT39" s="691"/>
      <c r="AU39" s="691"/>
      <c r="AV39" s="691"/>
      <c r="AW39" s="691"/>
      <c r="AX39" s="691"/>
      <c r="AY39" s="692"/>
      <c r="AZ39" s="657">
        <v>11618</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6238</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485026</v>
      </c>
      <c r="CS39" s="670"/>
      <c r="CT39" s="670"/>
      <c r="CU39" s="670"/>
      <c r="CV39" s="670"/>
      <c r="CW39" s="670"/>
      <c r="CX39" s="670"/>
      <c r="CY39" s="671"/>
      <c r="CZ39" s="660">
        <v>3</v>
      </c>
      <c r="DA39" s="672"/>
      <c r="DB39" s="672"/>
      <c r="DC39" s="673"/>
      <c r="DD39" s="663">
        <v>413318</v>
      </c>
      <c r="DE39" s="670"/>
      <c r="DF39" s="670"/>
      <c r="DG39" s="670"/>
      <c r="DH39" s="670"/>
      <c r="DI39" s="670"/>
      <c r="DJ39" s="670"/>
      <c r="DK39" s="671"/>
      <c r="DL39" s="663" t="s">
        <v>139</v>
      </c>
      <c r="DM39" s="670"/>
      <c r="DN39" s="670"/>
      <c r="DO39" s="670"/>
      <c r="DP39" s="670"/>
      <c r="DQ39" s="670"/>
      <c r="DR39" s="670"/>
      <c r="DS39" s="670"/>
      <c r="DT39" s="670"/>
      <c r="DU39" s="670"/>
      <c r="DV39" s="671"/>
      <c r="DW39" s="660" t="s">
        <v>139</v>
      </c>
      <c r="DX39" s="672"/>
      <c r="DY39" s="672"/>
      <c r="DZ39" s="672"/>
      <c r="EA39" s="672"/>
      <c r="EB39" s="672"/>
      <c r="EC39" s="684"/>
    </row>
    <row r="40" spans="2:133" ht="11.25" customHeight="1" x14ac:dyDescent="0.15">
      <c r="B40" s="654" t="s">
        <v>348</v>
      </c>
      <c r="C40" s="655"/>
      <c r="D40" s="655"/>
      <c r="E40" s="655"/>
      <c r="F40" s="655"/>
      <c r="G40" s="655"/>
      <c r="H40" s="655"/>
      <c r="I40" s="655"/>
      <c r="J40" s="655"/>
      <c r="K40" s="655"/>
      <c r="L40" s="655"/>
      <c r="M40" s="655"/>
      <c r="N40" s="655"/>
      <c r="O40" s="655"/>
      <c r="P40" s="655"/>
      <c r="Q40" s="656"/>
      <c r="R40" s="657">
        <v>148404</v>
      </c>
      <c r="S40" s="658"/>
      <c r="T40" s="658"/>
      <c r="U40" s="658"/>
      <c r="V40" s="658"/>
      <c r="W40" s="658"/>
      <c r="X40" s="658"/>
      <c r="Y40" s="659"/>
      <c r="Z40" s="695">
        <v>0.9</v>
      </c>
      <c r="AA40" s="695"/>
      <c r="AB40" s="695"/>
      <c r="AC40" s="695"/>
      <c r="AD40" s="696" t="s">
        <v>139</v>
      </c>
      <c r="AE40" s="696"/>
      <c r="AF40" s="696"/>
      <c r="AG40" s="696"/>
      <c r="AH40" s="696"/>
      <c r="AI40" s="696"/>
      <c r="AJ40" s="696"/>
      <c r="AK40" s="696"/>
      <c r="AL40" s="660" t="s">
        <v>139</v>
      </c>
      <c r="AM40" s="661"/>
      <c r="AN40" s="661"/>
      <c r="AO40" s="697"/>
      <c r="AQ40" s="690" t="s">
        <v>349</v>
      </c>
      <c r="AR40" s="691"/>
      <c r="AS40" s="691"/>
      <c r="AT40" s="691"/>
      <c r="AU40" s="691"/>
      <c r="AV40" s="691"/>
      <c r="AW40" s="691"/>
      <c r="AX40" s="691"/>
      <c r="AY40" s="692"/>
      <c r="AZ40" s="657" t="s">
        <v>139</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91</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v>562469</v>
      </c>
      <c r="CS40" s="658"/>
      <c r="CT40" s="658"/>
      <c r="CU40" s="658"/>
      <c r="CV40" s="658"/>
      <c r="CW40" s="658"/>
      <c r="CX40" s="658"/>
      <c r="CY40" s="659"/>
      <c r="CZ40" s="660">
        <v>3.5</v>
      </c>
      <c r="DA40" s="672"/>
      <c r="DB40" s="672"/>
      <c r="DC40" s="673"/>
      <c r="DD40" s="663">
        <v>272469</v>
      </c>
      <c r="DE40" s="658"/>
      <c r="DF40" s="658"/>
      <c r="DG40" s="658"/>
      <c r="DH40" s="658"/>
      <c r="DI40" s="658"/>
      <c r="DJ40" s="658"/>
      <c r="DK40" s="659"/>
      <c r="DL40" s="663" t="s">
        <v>139</v>
      </c>
      <c r="DM40" s="658"/>
      <c r="DN40" s="658"/>
      <c r="DO40" s="658"/>
      <c r="DP40" s="658"/>
      <c r="DQ40" s="658"/>
      <c r="DR40" s="658"/>
      <c r="DS40" s="658"/>
      <c r="DT40" s="658"/>
      <c r="DU40" s="658"/>
      <c r="DV40" s="659"/>
      <c r="DW40" s="660" t="s">
        <v>239</v>
      </c>
      <c r="DX40" s="672"/>
      <c r="DY40" s="672"/>
      <c r="DZ40" s="672"/>
      <c r="EA40" s="672"/>
      <c r="EB40" s="672"/>
      <c r="EC40" s="684"/>
    </row>
    <row r="41" spans="2:133" ht="11.25" customHeight="1" x14ac:dyDescent="0.15">
      <c r="B41" s="638" t="s">
        <v>353</v>
      </c>
      <c r="C41" s="639"/>
      <c r="D41" s="639"/>
      <c r="E41" s="639"/>
      <c r="F41" s="639"/>
      <c r="G41" s="639"/>
      <c r="H41" s="639"/>
      <c r="I41" s="639"/>
      <c r="J41" s="639"/>
      <c r="K41" s="639"/>
      <c r="L41" s="639"/>
      <c r="M41" s="639"/>
      <c r="N41" s="639"/>
      <c r="O41" s="639"/>
      <c r="P41" s="639"/>
      <c r="Q41" s="640"/>
      <c r="R41" s="641">
        <v>16975445</v>
      </c>
      <c r="S41" s="682"/>
      <c r="T41" s="682"/>
      <c r="U41" s="682"/>
      <c r="V41" s="682"/>
      <c r="W41" s="682"/>
      <c r="X41" s="682"/>
      <c r="Y41" s="685"/>
      <c r="Z41" s="686">
        <v>100</v>
      </c>
      <c r="AA41" s="686"/>
      <c r="AB41" s="686"/>
      <c r="AC41" s="686"/>
      <c r="AD41" s="687">
        <v>9390622</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228082</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139</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139</v>
      </c>
      <c r="CS41" s="670"/>
      <c r="CT41" s="670"/>
      <c r="CU41" s="670"/>
      <c r="CV41" s="670"/>
      <c r="CW41" s="670"/>
      <c r="CX41" s="670"/>
      <c r="CY41" s="671"/>
      <c r="CZ41" s="660" t="s">
        <v>239</v>
      </c>
      <c r="DA41" s="672"/>
      <c r="DB41" s="672"/>
      <c r="DC41" s="673"/>
      <c r="DD41" s="663" t="s">
        <v>239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889556</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339</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1497746</v>
      </c>
      <c r="CS42" s="670"/>
      <c r="CT42" s="670"/>
      <c r="CU42" s="670"/>
      <c r="CV42" s="670"/>
      <c r="CW42" s="670"/>
      <c r="CX42" s="670"/>
      <c r="CY42" s="671"/>
      <c r="CZ42" s="660">
        <v>9.3000000000000007</v>
      </c>
      <c r="DA42" s="672"/>
      <c r="DB42" s="672"/>
      <c r="DC42" s="673"/>
      <c r="DD42" s="663">
        <v>237833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360</v>
      </c>
      <c r="CD43" s="654" t="s">
        <v>361</v>
      </c>
      <c r="CE43" s="655"/>
      <c r="CF43" s="655"/>
      <c r="CG43" s="655"/>
      <c r="CH43" s="655"/>
      <c r="CI43" s="655"/>
      <c r="CJ43" s="655"/>
      <c r="CK43" s="655"/>
      <c r="CL43" s="655"/>
      <c r="CM43" s="655"/>
      <c r="CN43" s="655"/>
      <c r="CO43" s="655"/>
      <c r="CP43" s="655"/>
      <c r="CQ43" s="656"/>
      <c r="CR43" s="657">
        <v>6953</v>
      </c>
      <c r="CS43" s="670"/>
      <c r="CT43" s="670"/>
      <c r="CU43" s="670"/>
      <c r="CV43" s="670"/>
      <c r="CW43" s="670"/>
      <c r="CX43" s="670"/>
      <c r="CY43" s="671"/>
      <c r="CZ43" s="660">
        <v>0</v>
      </c>
      <c r="DA43" s="672"/>
      <c r="DB43" s="672"/>
      <c r="DC43" s="673"/>
      <c r="DD43" s="663">
        <v>6953</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363</v>
      </c>
      <c r="CG44" s="655"/>
      <c r="CH44" s="655"/>
      <c r="CI44" s="655"/>
      <c r="CJ44" s="655"/>
      <c r="CK44" s="655"/>
      <c r="CL44" s="655"/>
      <c r="CM44" s="655"/>
      <c r="CN44" s="655"/>
      <c r="CO44" s="655"/>
      <c r="CP44" s="655"/>
      <c r="CQ44" s="656"/>
      <c r="CR44" s="657">
        <v>1132880</v>
      </c>
      <c r="CS44" s="658"/>
      <c r="CT44" s="658"/>
      <c r="CU44" s="658"/>
      <c r="CV44" s="658"/>
      <c r="CW44" s="658"/>
      <c r="CX44" s="658"/>
      <c r="CY44" s="659"/>
      <c r="CZ44" s="660">
        <v>7</v>
      </c>
      <c r="DA44" s="661"/>
      <c r="DB44" s="661"/>
      <c r="DC44" s="662"/>
      <c r="DD44" s="663">
        <v>195853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567129</v>
      </c>
      <c r="CS45" s="670"/>
      <c r="CT45" s="670"/>
      <c r="CU45" s="670"/>
      <c r="CV45" s="670"/>
      <c r="CW45" s="670"/>
      <c r="CX45" s="670"/>
      <c r="CY45" s="671"/>
      <c r="CZ45" s="660">
        <v>3.5</v>
      </c>
      <c r="DA45" s="672"/>
      <c r="DB45" s="672"/>
      <c r="DC45" s="673"/>
      <c r="DD45" s="663">
        <v>20425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366</v>
      </c>
      <c r="CG46" s="655"/>
      <c r="CH46" s="655"/>
      <c r="CI46" s="655"/>
      <c r="CJ46" s="655"/>
      <c r="CK46" s="655"/>
      <c r="CL46" s="655"/>
      <c r="CM46" s="655"/>
      <c r="CN46" s="655"/>
      <c r="CO46" s="655"/>
      <c r="CP46" s="655"/>
      <c r="CQ46" s="656"/>
      <c r="CR46" s="657">
        <v>543255</v>
      </c>
      <c r="CS46" s="658"/>
      <c r="CT46" s="658"/>
      <c r="CU46" s="658"/>
      <c r="CV46" s="658"/>
      <c r="CW46" s="658"/>
      <c r="CX46" s="658"/>
      <c r="CY46" s="659"/>
      <c r="CZ46" s="660">
        <v>3.4</v>
      </c>
      <c r="DA46" s="661"/>
      <c r="DB46" s="661"/>
      <c r="DC46" s="662"/>
      <c r="DD46" s="663">
        <v>175382</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367</v>
      </c>
      <c r="CG47" s="655"/>
      <c r="CH47" s="655"/>
      <c r="CI47" s="655"/>
      <c r="CJ47" s="655"/>
      <c r="CK47" s="655"/>
      <c r="CL47" s="655"/>
      <c r="CM47" s="655"/>
      <c r="CN47" s="655"/>
      <c r="CO47" s="655"/>
      <c r="CP47" s="655"/>
      <c r="CQ47" s="656"/>
      <c r="CR47" s="657">
        <v>364866</v>
      </c>
      <c r="CS47" s="670"/>
      <c r="CT47" s="670"/>
      <c r="CU47" s="670"/>
      <c r="CV47" s="670"/>
      <c r="CW47" s="670"/>
      <c r="CX47" s="670"/>
      <c r="CY47" s="671"/>
      <c r="CZ47" s="660">
        <v>2.2999999999999998</v>
      </c>
      <c r="DA47" s="672"/>
      <c r="DB47" s="672"/>
      <c r="DC47" s="673"/>
      <c r="DD47" s="663">
        <v>41980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368</v>
      </c>
      <c r="CG48" s="655"/>
      <c r="CH48" s="655"/>
      <c r="CI48" s="655"/>
      <c r="CJ48" s="655"/>
      <c r="CK48" s="655"/>
      <c r="CL48" s="655"/>
      <c r="CM48" s="655"/>
      <c r="CN48" s="655"/>
      <c r="CO48" s="655"/>
      <c r="CP48" s="655"/>
      <c r="CQ48" s="656"/>
      <c r="CR48" s="657" t="s">
        <v>139</v>
      </c>
      <c r="CS48" s="658"/>
      <c r="CT48" s="658"/>
      <c r="CU48" s="658"/>
      <c r="CV48" s="658"/>
      <c r="CW48" s="658"/>
      <c r="CX48" s="658"/>
      <c r="CY48" s="659"/>
      <c r="CZ48" s="660" t="s">
        <v>239</v>
      </c>
      <c r="DA48" s="661"/>
      <c r="DB48" s="661"/>
      <c r="DC48" s="662"/>
      <c r="DD48" s="663" t="s">
        <v>139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369</v>
      </c>
      <c r="CE49" s="639"/>
      <c r="CF49" s="639"/>
      <c r="CG49" s="639"/>
      <c r="CH49" s="639"/>
      <c r="CI49" s="639"/>
      <c r="CJ49" s="639"/>
      <c r="CK49" s="639"/>
      <c r="CL49" s="639"/>
      <c r="CM49" s="639"/>
      <c r="CN49" s="639"/>
      <c r="CO49" s="639"/>
      <c r="CP49" s="639"/>
      <c r="CQ49" s="640"/>
      <c r="CR49" s="641">
        <v>16138955</v>
      </c>
      <c r="CS49" s="642"/>
      <c r="CT49" s="642"/>
      <c r="CU49" s="642"/>
      <c r="CV49" s="642"/>
      <c r="CW49" s="642"/>
      <c r="CX49" s="642"/>
      <c r="CY49" s="643"/>
      <c r="CZ49" s="644">
        <v>100</v>
      </c>
      <c r="DA49" s="645"/>
      <c r="DB49" s="645"/>
      <c r="DC49" s="646"/>
      <c r="DD49" s="647">
        <v>11201098</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mc93eV5ZguwoDPgAclOrU6TpweA7Sae0sO4mFoRu/vPaX4ythknUJFZg4xhfOeMl+e8fDasiEi/CNXjxpQFM1Q==" saltValue="2ILcM1Ic4qy2Ydvuw0F4o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F65" sqref="F6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371</v>
      </c>
      <c r="DK2" s="1128"/>
      <c r="DL2" s="1128"/>
      <c r="DM2" s="1128"/>
      <c r="DN2" s="1128"/>
      <c r="DO2" s="1129"/>
      <c r="DP2" s="228"/>
      <c r="DQ2" s="1127" t="s">
        <v>372</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0"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0" t="s">
        <v>389</v>
      </c>
      <c r="DH5" s="1121"/>
      <c r="DI5" s="1121"/>
      <c r="DJ5" s="1121"/>
      <c r="DK5" s="1122"/>
      <c r="DL5" s="1120" t="s">
        <v>390</v>
      </c>
      <c r="DM5" s="1121"/>
      <c r="DN5" s="1121"/>
      <c r="DO5" s="1121"/>
      <c r="DP5" s="1122"/>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392</v>
      </c>
      <c r="C7" s="1084"/>
      <c r="D7" s="1084"/>
      <c r="E7" s="1084"/>
      <c r="F7" s="1084"/>
      <c r="G7" s="1084"/>
      <c r="H7" s="1084"/>
      <c r="I7" s="1084"/>
      <c r="J7" s="1084"/>
      <c r="K7" s="1084"/>
      <c r="L7" s="1084"/>
      <c r="M7" s="1084"/>
      <c r="N7" s="1084"/>
      <c r="O7" s="1084"/>
      <c r="P7" s="1085"/>
      <c r="Q7" s="1138">
        <v>16854</v>
      </c>
      <c r="R7" s="1139"/>
      <c r="S7" s="1139"/>
      <c r="T7" s="1139"/>
      <c r="U7" s="1139"/>
      <c r="V7" s="1139">
        <v>16021</v>
      </c>
      <c r="W7" s="1139"/>
      <c r="X7" s="1139"/>
      <c r="Y7" s="1139"/>
      <c r="Z7" s="1139"/>
      <c r="AA7" s="1139">
        <v>833</v>
      </c>
      <c r="AB7" s="1139"/>
      <c r="AC7" s="1139"/>
      <c r="AD7" s="1139"/>
      <c r="AE7" s="1140"/>
      <c r="AF7" s="1141">
        <v>754</v>
      </c>
      <c r="AG7" s="1142"/>
      <c r="AH7" s="1142"/>
      <c r="AI7" s="1142"/>
      <c r="AJ7" s="1143"/>
      <c r="AK7" s="1144">
        <v>595</v>
      </c>
      <c r="AL7" s="1145"/>
      <c r="AM7" s="1145"/>
      <c r="AN7" s="1145"/>
      <c r="AO7" s="1145"/>
      <c r="AP7" s="1145">
        <v>17492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589</v>
      </c>
      <c r="BT7" s="1136"/>
      <c r="BU7" s="1136"/>
      <c r="BV7" s="1136"/>
      <c r="BW7" s="1136"/>
      <c r="BX7" s="1136"/>
      <c r="BY7" s="1136"/>
      <c r="BZ7" s="1136"/>
      <c r="CA7" s="1136"/>
      <c r="CB7" s="1136"/>
      <c r="CC7" s="1136"/>
      <c r="CD7" s="1136"/>
      <c r="CE7" s="1136"/>
      <c r="CF7" s="1136"/>
      <c r="CG7" s="1148"/>
      <c r="CH7" s="1132">
        <v>1</v>
      </c>
      <c r="CI7" s="1133"/>
      <c r="CJ7" s="1133"/>
      <c r="CK7" s="1133"/>
      <c r="CL7" s="1134"/>
      <c r="CM7" s="1132">
        <v>255</v>
      </c>
      <c r="CN7" s="1133"/>
      <c r="CO7" s="1133"/>
      <c r="CP7" s="1133"/>
      <c r="CQ7" s="1134"/>
      <c r="CR7" s="1132">
        <v>389</v>
      </c>
      <c r="CS7" s="1133"/>
      <c r="CT7" s="1133"/>
      <c r="CU7" s="1133"/>
      <c r="CV7" s="1134"/>
      <c r="CW7" s="1132" t="s">
        <v>505</v>
      </c>
      <c r="CX7" s="1133"/>
      <c r="CY7" s="1133"/>
      <c r="CZ7" s="1133"/>
      <c r="DA7" s="1134"/>
      <c r="DB7" s="1132">
        <v>68</v>
      </c>
      <c r="DC7" s="1133"/>
      <c r="DD7" s="1133"/>
      <c r="DE7" s="1133"/>
      <c r="DF7" s="1134"/>
      <c r="DG7" s="1132" t="s">
        <v>505</v>
      </c>
      <c r="DH7" s="1133"/>
      <c r="DI7" s="1133"/>
      <c r="DJ7" s="1133"/>
      <c r="DK7" s="1134"/>
      <c r="DL7" s="1132" t="s">
        <v>505</v>
      </c>
      <c r="DM7" s="1133"/>
      <c r="DN7" s="1133"/>
      <c r="DO7" s="1133"/>
      <c r="DP7" s="1134"/>
      <c r="DQ7" s="1132" t="s">
        <v>505</v>
      </c>
      <c r="DR7" s="1133"/>
      <c r="DS7" s="1133"/>
      <c r="DT7" s="1133"/>
      <c r="DU7" s="1134"/>
      <c r="DV7" s="1135"/>
      <c r="DW7" s="1136"/>
      <c r="DX7" s="1136"/>
      <c r="DY7" s="1136"/>
      <c r="DZ7" s="1137"/>
      <c r="EA7" s="234"/>
    </row>
    <row r="8" spans="1:131" s="235" customFormat="1" ht="26.25" customHeight="1" x14ac:dyDescent="0.15">
      <c r="A8" s="238">
        <v>2</v>
      </c>
      <c r="B8" s="1066" t="s">
        <v>393</v>
      </c>
      <c r="C8" s="1067"/>
      <c r="D8" s="1067"/>
      <c r="E8" s="1067"/>
      <c r="F8" s="1067"/>
      <c r="G8" s="1067"/>
      <c r="H8" s="1067"/>
      <c r="I8" s="1067"/>
      <c r="J8" s="1067"/>
      <c r="K8" s="1067"/>
      <c r="L8" s="1067"/>
      <c r="M8" s="1067"/>
      <c r="N8" s="1067"/>
      <c r="O8" s="1067"/>
      <c r="P8" s="1068"/>
      <c r="Q8" s="1074">
        <v>233</v>
      </c>
      <c r="R8" s="1075"/>
      <c r="S8" s="1075"/>
      <c r="T8" s="1075"/>
      <c r="U8" s="1075"/>
      <c r="V8" s="1075">
        <v>231</v>
      </c>
      <c r="W8" s="1075"/>
      <c r="X8" s="1075"/>
      <c r="Y8" s="1075"/>
      <c r="Z8" s="1075"/>
      <c r="AA8" s="1075">
        <v>2</v>
      </c>
      <c r="AB8" s="1075"/>
      <c r="AC8" s="1075"/>
      <c r="AD8" s="1075"/>
      <c r="AE8" s="1076"/>
      <c r="AF8" s="1071">
        <v>2</v>
      </c>
      <c r="AG8" s="1072"/>
      <c r="AH8" s="1072"/>
      <c r="AI8" s="1072"/>
      <c r="AJ8" s="1073"/>
      <c r="AK8" s="1116">
        <v>126</v>
      </c>
      <c r="AL8" s="1117"/>
      <c r="AM8" s="1117"/>
      <c r="AN8" s="1117"/>
      <c r="AO8" s="1117"/>
      <c r="AP8" s="1117">
        <v>467</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590</v>
      </c>
      <c r="BT8" s="1029"/>
      <c r="BU8" s="1029"/>
      <c r="BV8" s="1029"/>
      <c r="BW8" s="1029"/>
      <c r="BX8" s="1029"/>
      <c r="BY8" s="1029"/>
      <c r="BZ8" s="1029"/>
      <c r="CA8" s="1029"/>
      <c r="CB8" s="1029"/>
      <c r="CC8" s="1029"/>
      <c r="CD8" s="1029"/>
      <c r="CE8" s="1029"/>
      <c r="CF8" s="1029"/>
      <c r="CG8" s="1050"/>
      <c r="CH8" s="1025">
        <v>2</v>
      </c>
      <c r="CI8" s="1026"/>
      <c r="CJ8" s="1026"/>
      <c r="CK8" s="1026"/>
      <c r="CL8" s="1027"/>
      <c r="CM8" s="1025">
        <v>33</v>
      </c>
      <c r="CN8" s="1026"/>
      <c r="CO8" s="1026"/>
      <c r="CP8" s="1026"/>
      <c r="CQ8" s="1027"/>
      <c r="CR8" s="1025">
        <v>8</v>
      </c>
      <c r="CS8" s="1026"/>
      <c r="CT8" s="1026"/>
      <c r="CU8" s="1026"/>
      <c r="CV8" s="1027"/>
      <c r="CW8" s="1025" t="s">
        <v>505</v>
      </c>
      <c r="CX8" s="1026"/>
      <c r="CY8" s="1026"/>
      <c r="CZ8" s="1026"/>
      <c r="DA8" s="1027"/>
      <c r="DB8" s="1025" t="s">
        <v>505</v>
      </c>
      <c r="DC8" s="1026"/>
      <c r="DD8" s="1026"/>
      <c r="DE8" s="1026"/>
      <c r="DF8" s="1027"/>
      <c r="DG8" s="1025" t="s">
        <v>505</v>
      </c>
      <c r="DH8" s="1026"/>
      <c r="DI8" s="1026"/>
      <c r="DJ8" s="1026"/>
      <c r="DK8" s="1027"/>
      <c r="DL8" s="1025" t="s">
        <v>505</v>
      </c>
      <c r="DM8" s="1026"/>
      <c r="DN8" s="1026"/>
      <c r="DO8" s="1026"/>
      <c r="DP8" s="1027"/>
      <c r="DQ8" s="1025" t="s">
        <v>505</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591</v>
      </c>
      <c r="BT9" s="1029"/>
      <c r="BU9" s="1029"/>
      <c r="BV9" s="1029"/>
      <c r="BW9" s="1029"/>
      <c r="BX9" s="1029"/>
      <c r="BY9" s="1029"/>
      <c r="BZ9" s="1029"/>
      <c r="CA9" s="1029"/>
      <c r="CB9" s="1029"/>
      <c r="CC9" s="1029"/>
      <c r="CD9" s="1029"/>
      <c r="CE9" s="1029"/>
      <c r="CF9" s="1029"/>
      <c r="CG9" s="1050"/>
      <c r="CH9" s="1025">
        <v>0</v>
      </c>
      <c r="CI9" s="1026"/>
      <c r="CJ9" s="1026"/>
      <c r="CK9" s="1026"/>
      <c r="CL9" s="1027"/>
      <c r="CM9" s="1025">
        <v>49</v>
      </c>
      <c r="CN9" s="1026"/>
      <c r="CO9" s="1026"/>
      <c r="CP9" s="1026"/>
      <c r="CQ9" s="1027"/>
      <c r="CR9" s="1025">
        <v>4</v>
      </c>
      <c r="CS9" s="1026"/>
      <c r="CT9" s="1026"/>
      <c r="CU9" s="1026"/>
      <c r="CV9" s="1027"/>
      <c r="CW9" s="1025">
        <v>5</v>
      </c>
      <c r="CX9" s="1026"/>
      <c r="CY9" s="1026"/>
      <c r="CZ9" s="1026"/>
      <c r="DA9" s="1027"/>
      <c r="DB9" s="1025" t="s">
        <v>505</v>
      </c>
      <c r="DC9" s="1026"/>
      <c r="DD9" s="1026"/>
      <c r="DE9" s="1026"/>
      <c r="DF9" s="1027"/>
      <c r="DG9" s="1025" t="s">
        <v>505</v>
      </c>
      <c r="DH9" s="1026"/>
      <c r="DI9" s="1026"/>
      <c r="DJ9" s="1026"/>
      <c r="DK9" s="1027"/>
      <c r="DL9" s="1025" t="s">
        <v>505</v>
      </c>
      <c r="DM9" s="1026"/>
      <c r="DN9" s="1026"/>
      <c r="DO9" s="1026"/>
      <c r="DP9" s="1027"/>
      <c r="DQ9" s="1025" t="s">
        <v>505</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592</v>
      </c>
      <c r="BT10" s="1029"/>
      <c r="BU10" s="1029"/>
      <c r="BV10" s="1029"/>
      <c r="BW10" s="1029"/>
      <c r="BX10" s="1029"/>
      <c r="BY10" s="1029"/>
      <c r="BZ10" s="1029"/>
      <c r="CA10" s="1029"/>
      <c r="CB10" s="1029"/>
      <c r="CC10" s="1029"/>
      <c r="CD10" s="1029"/>
      <c r="CE10" s="1029"/>
      <c r="CF10" s="1029"/>
      <c r="CG10" s="1050"/>
      <c r="CH10" s="1025">
        <v>5</v>
      </c>
      <c r="CI10" s="1026"/>
      <c r="CJ10" s="1026"/>
      <c r="CK10" s="1026"/>
      <c r="CL10" s="1027"/>
      <c r="CM10" s="1025">
        <v>19</v>
      </c>
      <c r="CN10" s="1026"/>
      <c r="CO10" s="1026"/>
      <c r="CP10" s="1026"/>
      <c r="CQ10" s="1027"/>
      <c r="CR10" s="1025">
        <v>1</v>
      </c>
      <c r="CS10" s="1026"/>
      <c r="CT10" s="1026"/>
      <c r="CU10" s="1026"/>
      <c r="CV10" s="1027"/>
      <c r="CW10" s="1025">
        <v>10</v>
      </c>
      <c r="CX10" s="1026"/>
      <c r="CY10" s="1026"/>
      <c r="CZ10" s="1026"/>
      <c r="DA10" s="1027"/>
      <c r="DB10" s="1025" t="s">
        <v>505</v>
      </c>
      <c r="DC10" s="1026"/>
      <c r="DD10" s="1026"/>
      <c r="DE10" s="1026"/>
      <c r="DF10" s="1027"/>
      <c r="DG10" s="1025" t="s">
        <v>505</v>
      </c>
      <c r="DH10" s="1026"/>
      <c r="DI10" s="1026"/>
      <c r="DJ10" s="1026"/>
      <c r="DK10" s="1027"/>
      <c r="DL10" s="1025" t="s">
        <v>505</v>
      </c>
      <c r="DM10" s="1026"/>
      <c r="DN10" s="1026"/>
      <c r="DO10" s="1026"/>
      <c r="DP10" s="1027"/>
      <c r="DQ10" s="1025" t="s">
        <v>505</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395</v>
      </c>
      <c r="B23" s="973" t="s">
        <v>396</v>
      </c>
      <c r="C23" s="974"/>
      <c r="D23" s="974"/>
      <c r="E23" s="974"/>
      <c r="F23" s="974"/>
      <c r="G23" s="974"/>
      <c r="H23" s="974"/>
      <c r="I23" s="974"/>
      <c r="J23" s="974"/>
      <c r="K23" s="974"/>
      <c r="L23" s="974"/>
      <c r="M23" s="974"/>
      <c r="N23" s="974"/>
      <c r="O23" s="974"/>
      <c r="P23" s="984"/>
      <c r="Q23" s="1103">
        <v>16951</v>
      </c>
      <c r="R23" s="1097"/>
      <c r="S23" s="1097"/>
      <c r="T23" s="1097"/>
      <c r="U23" s="1097"/>
      <c r="V23" s="1097">
        <v>16115</v>
      </c>
      <c r="W23" s="1097"/>
      <c r="X23" s="1097"/>
      <c r="Y23" s="1097"/>
      <c r="Z23" s="1097"/>
      <c r="AA23" s="1097">
        <v>835</v>
      </c>
      <c r="AB23" s="1097"/>
      <c r="AC23" s="1097"/>
      <c r="AD23" s="1097"/>
      <c r="AE23" s="1104"/>
      <c r="AF23" s="1105">
        <v>756</v>
      </c>
      <c r="AG23" s="1097"/>
      <c r="AH23" s="1097"/>
      <c r="AI23" s="1097"/>
      <c r="AJ23" s="1106"/>
      <c r="AK23" s="1107"/>
      <c r="AL23" s="1108"/>
      <c r="AM23" s="1108"/>
      <c r="AN23" s="1108"/>
      <c r="AO23" s="1108"/>
      <c r="AP23" s="1097">
        <v>17958</v>
      </c>
      <c r="AQ23" s="1097"/>
      <c r="AR23" s="1097"/>
      <c r="AS23" s="1097"/>
      <c r="AT23" s="1097"/>
      <c r="AU23" s="1098"/>
      <c r="AV23" s="1098"/>
      <c r="AW23" s="1098"/>
      <c r="AX23" s="1098"/>
      <c r="AY23" s="1099"/>
      <c r="AZ23" s="1100" t="s">
        <v>139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558</v>
      </c>
      <c r="C28" s="1084"/>
      <c r="D28" s="1084"/>
      <c r="E28" s="1084"/>
      <c r="F28" s="1084"/>
      <c r="G28" s="1084"/>
      <c r="H28" s="1084"/>
      <c r="I28" s="1084"/>
      <c r="J28" s="1084"/>
      <c r="K28" s="1084"/>
      <c r="L28" s="1084"/>
      <c r="M28" s="1084"/>
      <c r="N28" s="1084"/>
      <c r="O28" s="1084"/>
      <c r="P28" s="1085"/>
      <c r="Q28" s="1086">
        <v>3034</v>
      </c>
      <c r="R28" s="1087"/>
      <c r="S28" s="1087"/>
      <c r="T28" s="1087"/>
      <c r="U28" s="1087"/>
      <c r="V28" s="1087">
        <v>2988</v>
      </c>
      <c r="W28" s="1087"/>
      <c r="X28" s="1087"/>
      <c r="Y28" s="1087"/>
      <c r="Z28" s="1087"/>
      <c r="AA28" s="1087">
        <v>46</v>
      </c>
      <c r="AB28" s="1087"/>
      <c r="AC28" s="1087"/>
      <c r="AD28" s="1087"/>
      <c r="AE28" s="1088"/>
      <c r="AF28" s="1089">
        <v>46</v>
      </c>
      <c r="AG28" s="1087"/>
      <c r="AH28" s="1087"/>
      <c r="AI28" s="1087"/>
      <c r="AJ28" s="1090"/>
      <c r="AK28" s="1078">
        <v>242</v>
      </c>
      <c r="AL28" s="1079"/>
      <c r="AM28" s="1079"/>
      <c r="AN28" s="1079"/>
      <c r="AO28" s="1079"/>
      <c r="AP28" s="1079" t="s">
        <v>505</v>
      </c>
      <c r="AQ28" s="1079"/>
      <c r="AR28" s="1079"/>
      <c r="AS28" s="1079"/>
      <c r="AT28" s="1079"/>
      <c r="AU28" s="1079" t="s">
        <v>505</v>
      </c>
      <c r="AV28" s="1079"/>
      <c r="AW28" s="1079"/>
      <c r="AX28" s="1079"/>
      <c r="AY28" s="1079"/>
      <c r="AZ28" s="1080" t="s">
        <v>505</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557</v>
      </c>
      <c r="C29" s="1067"/>
      <c r="D29" s="1067"/>
      <c r="E29" s="1067"/>
      <c r="F29" s="1067"/>
      <c r="G29" s="1067"/>
      <c r="H29" s="1067"/>
      <c r="I29" s="1067"/>
      <c r="J29" s="1067"/>
      <c r="K29" s="1067"/>
      <c r="L29" s="1067"/>
      <c r="M29" s="1067"/>
      <c r="N29" s="1067"/>
      <c r="O29" s="1067"/>
      <c r="P29" s="1068"/>
      <c r="Q29" s="1074">
        <v>3006</v>
      </c>
      <c r="R29" s="1075"/>
      <c r="S29" s="1075"/>
      <c r="T29" s="1075"/>
      <c r="U29" s="1075"/>
      <c r="V29" s="1075">
        <v>2941</v>
      </c>
      <c r="W29" s="1075"/>
      <c r="X29" s="1075"/>
      <c r="Y29" s="1075"/>
      <c r="Z29" s="1075"/>
      <c r="AA29" s="1075">
        <v>65</v>
      </c>
      <c r="AB29" s="1075"/>
      <c r="AC29" s="1075"/>
      <c r="AD29" s="1075"/>
      <c r="AE29" s="1076"/>
      <c r="AF29" s="1071">
        <v>65</v>
      </c>
      <c r="AG29" s="1072"/>
      <c r="AH29" s="1072"/>
      <c r="AI29" s="1072"/>
      <c r="AJ29" s="1073"/>
      <c r="AK29" s="1016">
        <v>421</v>
      </c>
      <c r="AL29" s="1007"/>
      <c r="AM29" s="1007"/>
      <c r="AN29" s="1007"/>
      <c r="AO29" s="1007"/>
      <c r="AP29" s="1007" t="s">
        <v>505</v>
      </c>
      <c r="AQ29" s="1007"/>
      <c r="AR29" s="1007"/>
      <c r="AS29" s="1007"/>
      <c r="AT29" s="1007"/>
      <c r="AU29" s="1007" t="s">
        <v>505</v>
      </c>
      <c r="AV29" s="1007"/>
      <c r="AW29" s="1007"/>
      <c r="AX29" s="1007"/>
      <c r="AY29" s="1007"/>
      <c r="AZ29" s="1077" t="s">
        <v>505</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559</v>
      </c>
      <c r="C30" s="1067"/>
      <c r="D30" s="1067"/>
      <c r="E30" s="1067"/>
      <c r="F30" s="1067"/>
      <c r="G30" s="1067"/>
      <c r="H30" s="1067"/>
      <c r="I30" s="1067"/>
      <c r="J30" s="1067"/>
      <c r="K30" s="1067"/>
      <c r="L30" s="1067"/>
      <c r="M30" s="1067"/>
      <c r="N30" s="1067"/>
      <c r="O30" s="1067"/>
      <c r="P30" s="1068"/>
      <c r="Q30" s="1074">
        <v>389</v>
      </c>
      <c r="R30" s="1075"/>
      <c r="S30" s="1075"/>
      <c r="T30" s="1075"/>
      <c r="U30" s="1075"/>
      <c r="V30" s="1075">
        <v>372</v>
      </c>
      <c r="W30" s="1075"/>
      <c r="X30" s="1075"/>
      <c r="Y30" s="1075"/>
      <c r="Z30" s="1075"/>
      <c r="AA30" s="1075">
        <v>16</v>
      </c>
      <c r="AB30" s="1075"/>
      <c r="AC30" s="1075"/>
      <c r="AD30" s="1075"/>
      <c r="AE30" s="1076"/>
      <c r="AF30" s="1071">
        <v>16</v>
      </c>
      <c r="AG30" s="1072"/>
      <c r="AH30" s="1072"/>
      <c r="AI30" s="1072"/>
      <c r="AJ30" s="1073"/>
      <c r="AK30" s="1016">
        <v>84</v>
      </c>
      <c r="AL30" s="1007"/>
      <c r="AM30" s="1007"/>
      <c r="AN30" s="1007"/>
      <c r="AO30" s="1007"/>
      <c r="AP30" s="1007" t="s">
        <v>505</v>
      </c>
      <c r="AQ30" s="1007"/>
      <c r="AR30" s="1007"/>
      <c r="AS30" s="1007"/>
      <c r="AT30" s="1007"/>
      <c r="AU30" s="1007" t="s">
        <v>505</v>
      </c>
      <c r="AV30" s="1007"/>
      <c r="AW30" s="1007"/>
      <c r="AX30" s="1007"/>
      <c r="AY30" s="1007"/>
      <c r="AZ30" s="1077" t="s">
        <v>505</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555</v>
      </c>
      <c r="C31" s="1067"/>
      <c r="D31" s="1067"/>
      <c r="E31" s="1067"/>
      <c r="F31" s="1067"/>
      <c r="G31" s="1067"/>
      <c r="H31" s="1067"/>
      <c r="I31" s="1067"/>
      <c r="J31" s="1067"/>
      <c r="K31" s="1067"/>
      <c r="L31" s="1067"/>
      <c r="M31" s="1067"/>
      <c r="N31" s="1067"/>
      <c r="O31" s="1067"/>
      <c r="P31" s="1068"/>
      <c r="Q31" s="1074">
        <v>641</v>
      </c>
      <c r="R31" s="1075"/>
      <c r="S31" s="1075"/>
      <c r="T31" s="1075"/>
      <c r="U31" s="1075"/>
      <c r="V31" s="1075">
        <v>542</v>
      </c>
      <c r="W31" s="1075"/>
      <c r="X31" s="1075"/>
      <c r="Y31" s="1075"/>
      <c r="Z31" s="1075"/>
      <c r="AA31" s="1075">
        <v>99</v>
      </c>
      <c r="AB31" s="1075"/>
      <c r="AC31" s="1075"/>
      <c r="AD31" s="1075"/>
      <c r="AE31" s="1076"/>
      <c r="AF31" s="1071">
        <v>676</v>
      </c>
      <c r="AG31" s="1072"/>
      <c r="AH31" s="1072"/>
      <c r="AI31" s="1072"/>
      <c r="AJ31" s="1073"/>
      <c r="AK31" s="1016">
        <v>10</v>
      </c>
      <c r="AL31" s="1007"/>
      <c r="AM31" s="1007"/>
      <c r="AN31" s="1007"/>
      <c r="AO31" s="1007"/>
      <c r="AP31" s="1007">
        <v>1330</v>
      </c>
      <c r="AQ31" s="1007"/>
      <c r="AR31" s="1007"/>
      <c r="AS31" s="1007"/>
      <c r="AT31" s="1007"/>
      <c r="AU31" s="1007">
        <v>31</v>
      </c>
      <c r="AV31" s="1007"/>
      <c r="AW31" s="1007"/>
      <c r="AX31" s="1007"/>
      <c r="AY31" s="1007"/>
      <c r="AZ31" s="1077" t="s">
        <v>505</v>
      </c>
      <c r="BA31" s="1077"/>
      <c r="BB31" s="1077"/>
      <c r="BC31" s="1077"/>
      <c r="BD31" s="1077"/>
      <c r="BE31" s="1008" t="s">
        <v>574</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571</v>
      </c>
      <c r="C32" s="1067"/>
      <c r="D32" s="1067"/>
      <c r="E32" s="1067"/>
      <c r="F32" s="1067"/>
      <c r="G32" s="1067"/>
      <c r="H32" s="1067"/>
      <c r="I32" s="1067"/>
      <c r="J32" s="1067"/>
      <c r="K32" s="1067"/>
      <c r="L32" s="1067"/>
      <c r="M32" s="1067"/>
      <c r="N32" s="1067"/>
      <c r="O32" s="1067"/>
      <c r="P32" s="1068"/>
      <c r="Q32" s="1074">
        <v>1022</v>
      </c>
      <c r="R32" s="1075"/>
      <c r="S32" s="1075"/>
      <c r="T32" s="1075"/>
      <c r="U32" s="1075"/>
      <c r="V32" s="1075">
        <v>904</v>
      </c>
      <c r="W32" s="1075"/>
      <c r="X32" s="1075"/>
      <c r="Y32" s="1075"/>
      <c r="Z32" s="1075"/>
      <c r="AA32" s="1075">
        <v>118</v>
      </c>
      <c r="AB32" s="1075"/>
      <c r="AC32" s="1075"/>
      <c r="AD32" s="1075"/>
      <c r="AE32" s="1076"/>
      <c r="AF32" s="1071">
        <v>644</v>
      </c>
      <c r="AG32" s="1072"/>
      <c r="AH32" s="1072"/>
      <c r="AI32" s="1072"/>
      <c r="AJ32" s="1073"/>
      <c r="AK32" s="1016">
        <v>585</v>
      </c>
      <c r="AL32" s="1007"/>
      <c r="AM32" s="1007"/>
      <c r="AN32" s="1007"/>
      <c r="AO32" s="1007"/>
      <c r="AP32" s="1007">
        <v>4048</v>
      </c>
      <c r="AQ32" s="1007"/>
      <c r="AR32" s="1007"/>
      <c r="AS32" s="1007"/>
      <c r="AT32" s="1007"/>
      <c r="AU32" s="1007">
        <v>2442</v>
      </c>
      <c r="AV32" s="1007"/>
      <c r="AW32" s="1007"/>
      <c r="AX32" s="1007"/>
      <c r="AY32" s="1007"/>
      <c r="AZ32" s="1077" t="s">
        <v>505</v>
      </c>
      <c r="BA32" s="1077"/>
      <c r="BB32" s="1077"/>
      <c r="BC32" s="1077"/>
      <c r="BD32" s="1077"/>
      <c r="BE32" s="1008" t="s">
        <v>574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572</v>
      </c>
      <c r="C33" s="1067"/>
      <c r="D33" s="1067"/>
      <c r="E33" s="1067"/>
      <c r="F33" s="1067"/>
      <c r="G33" s="1067"/>
      <c r="H33" s="1067"/>
      <c r="I33" s="1067"/>
      <c r="J33" s="1067"/>
      <c r="K33" s="1067"/>
      <c r="L33" s="1067"/>
      <c r="M33" s="1067"/>
      <c r="N33" s="1067"/>
      <c r="O33" s="1067"/>
      <c r="P33" s="1068"/>
      <c r="Q33" s="1074">
        <v>86</v>
      </c>
      <c r="R33" s="1075"/>
      <c r="S33" s="1075"/>
      <c r="T33" s="1075"/>
      <c r="U33" s="1075"/>
      <c r="V33" s="1075">
        <v>83</v>
      </c>
      <c r="W33" s="1075"/>
      <c r="X33" s="1075"/>
      <c r="Y33" s="1075"/>
      <c r="Z33" s="1075"/>
      <c r="AA33" s="1075">
        <v>3</v>
      </c>
      <c r="AB33" s="1075"/>
      <c r="AC33" s="1075"/>
      <c r="AD33" s="1075"/>
      <c r="AE33" s="1076"/>
      <c r="AF33" s="1071">
        <v>117</v>
      </c>
      <c r="AG33" s="1072"/>
      <c r="AH33" s="1072"/>
      <c r="AI33" s="1072"/>
      <c r="AJ33" s="1073"/>
      <c r="AK33" s="1016">
        <v>95</v>
      </c>
      <c r="AL33" s="1007"/>
      <c r="AM33" s="1007"/>
      <c r="AN33" s="1007"/>
      <c r="AO33" s="1007"/>
      <c r="AP33" s="1007">
        <v>416</v>
      </c>
      <c r="AQ33" s="1007"/>
      <c r="AR33" s="1007"/>
      <c r="AS33" s="1007"/>
      <c r="AT33" s="1007"/>
      <c r="AU33" s="1007">
        <v>264</v>
      </c>
      <c r="AV33" s="1007"/>
      <c r="AW33" s="1007"/>
      <c r="AX33" s="1007"/>
      <c r="AY33" s="1007"/>
      <c r="AZ33" s="1077" t="s">
        <v>505</v>
      </c>
      <c r="BA33" s="1077"/>
      <c r="BB33" s="1077"/>
      <c r="BC33" s="1077"/>
      <c r="BD33" s="1077"/>
      <c r="BE33" s="1008" t="s">
        <v>574</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573</v>
      </c>
      <c r="C34" s="1067"/>
      <c r="D34" s="1067"/>
      <c r="E34" s="1067"/>
      <c r="F34" s="1067"/>
      <c r="G34" s="1067"/>
      <c r="H34" s="1067"/>
      <c r="I34" s="1067"/>
      <c r="J34" s="1067"/>
      <c r="K34" s="1067"/>
      <c r="L34" s="1067"/>
      <c r="M34" s="1067"/>
      <c r="N34" s="1067"/>
      <c r="O34" s="1067"/>
      <c r="P34" s="1068"/>
      <c r="Q34" s="1074">
        <v>162</v>
      </c>
      <c r="R34" s="1075"/>
      <c r="S34" s="1075"/>
      <c r="T34" s="1075"/>
      <c r="U34" s="1075"/>
      <c r="V34" s="1075">
        <v>153</v>
      </c>
      <c r="W34" s="1075"/>
      <c r="X34" s="1075"/>
      <c r="Y34" s="1075"/>
      <c r="Z34" s="1075"/>
      <c r="AA34" s="1075">
        <v>9</v>
      </c>
      <c r="AB34" s="1075"/>
      <c r="AC34" s="1075"/>
      <c r="AD34" s="1075"/>
      <c r="AE34" s="1076"/>
      <c r="AF34" s="1071">
        <v>207</v>
      </c>
      <c r="AG34" s="1072"/>
      <c r="AH34" s="1072"/>
      <c r="AI34" s="1072"/>
      <c r="AJ34" s="1073"/>
      <c r="AK34" s="1016">
        <v>147</v>
      </c>
      <c r="AL34" s="1007"/>
      <c r="AM34" s="1007"/>
      <c r="AN34" s="1007"/>
      <c r="AO34" s="1007"/>
      <c r="AP34" s="1007">
        <v>592</v>
      </c>
      <c r="AQ34" s="1007"/>
      <c r="AR34" s="1007"/>
      <c r="AS34" s="1007"/>
      <c r="AT34" s="1007"/>
      <c r="AU34" s="1007">
        <v>505</v>
      </c>
      <c r="AV34" s="1007"/>
      <c r="AW34" s="1007"/>
      <c r="AX34" s="1007"/>
      <c r="AY34" s="1007"/>
      <c r="AZ34" s="1077" t="s">
        <v>505</v>
      </c>
      <c r="BA34" s="1077"/>
      <c r="BB34" s="1077"/>
      <c r="BC34" s="1077"/>
      <c r="BD34" s="1077"/>
      <c r="BE34" s="1008" t="s">
        <v>574</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556</v>
      </c>
      <c r="C35" s="1067"/>
      <c r="D35" s="1067"/>
      <c r="E35" s="1067"/>
      <c r="F35" s="1067"/>
      <c r="G35" s="1067"/>
      <c r="H35" s="1067"/>
      <c r="I35" s="1067"/>
      <c r="J35" s="1067"/>
      <c r="K35" s="1067"/>
      <c r="L35" s="1067"/>
      <c r="M35" s="1067"/>
      <c r="N35" s="1067"/>
      <c r="O35" s="1067"/>
      <c r="P35" s="1068"/>
      <c r="Q35" s="1074">
        <v>2151</v>
      </c>
      <c r="R35" s="1075"/>
      <c r="S35" s="1075"/>
      <c r="T35" s="1075"/>
      <c r="U35" s="1075"/>
      <c r="V35" s="1075">
        <v>2078</v>
      </c>
      <c r="W35" s="1075"/>
      <c r="X35" s="1075"/>
      <c r="Y35" s="1075"/>
      <c r="Z35" s="1075"/>
      <c r="AA35" s="1075">
        <v>74</v>
      </c>
      <c r="AB35" s="1075"/>
      <c r="AC35" s="1075"/>
      <c r="AD35" s="1075"/>
      <c r="AE35" s="1076"/>
      <c r="AF35" s="1071">
        <v>206</v>
      </c>
      <c r="AG35" s="1072"/>
      <c r="AH35" s="1072"/>
      <c r="AI35" s="1072"/>
      <c r="AJ35" s="1073"/>
      <c r="AK35" s="1016">
        <v>254</v>
      </c>
      <c r="AL35" s="1007"/>
      <c r="AM35" s="1007"/>
      <c r="AN35" s="1007"/>
      <c r="AO35" s="1007"/>
      <c r="AP35" s="1007">
        <v>1343</v>
      </c>
      <c r="AQ35" s="1007"/>
      <c r="AR35" s="1007"/>
      <c r="AS35" s="1007"/>
      <c r="AT35" s="1007"/>
      <c r="AU35" s="1007">
        <v>453</v>
      </c>
      <c r="AV35" s="1007"/>
      <c r="AW35" s="1007"/>
      <c r="AX35" s="1007"/>
      <c r="AY35" s="1007"/>
      <c r="AZ35" s="1077" t="s">
        <v>505</v>
      </c>
      <c r="BA35" s="1077"/>
      <c r="BB35" s="1077"/>
      <c r="BC35" s="1077"/>
      <c r="BD35" s="1077"/>
      <c r="BE35" s="1008" t="s">
        <v>574</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395</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1977</v>
      </c>
      <c r="AG63" s="995"/>
      <c r="AH63" s="995"/>
      <c r="AI63" s="995"/>
      <c r="AJ63" s="1058"/>
      <c r="AK63" s="1059"/>
      <c r="AL63" s="999"/>
      <c r="AM63" s="999"/>
      <c r="AN63" s="999"/>
      <c r="AO63" s="999"/>
      <c r="AP63" s="995">
        <v>7730</v>
      </c>
      <c r="AQ63" s="995"/>
      <c r="AR63" s="995"/>
      <c r="AS63" s="995"/>
      <c r="AT63" s="995"/>
      <c r="AU63" s="995">
        <v>3488</v>
      </c>
      <c r="AV63" s="995"/>
      <c r="AW63" s="995"/>
      <c r="AX63" s="995"/>
      <c r="AY63" s="995"/>
      <c r="AZ63" s="1053"/>
      <c r="BA63" s="1053"/>
      <c r="BB63" s="1053"/>
      <c r="BC63" s="1053"/>
      <c r="BD63" s="1053"/>
      <c r="BE63" s="996"/>
      <c r="BF63" s="996"/>
      <c r="BG63" s="996"/>
      <c r="BH63" s="996"/>
      <c r="BI63" s="997"/>
      <c r="BJ63" s="1054" t="s">
        <v>139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414</v>
      </c>
      <c r="B66" s="1032"/>
      <c r="C66" s="1032"/>
      <c r="D66" s="1032"/>
      <c r="E66" s="1032"/>
      <c r="F66" s="1032"/>
      <c r="G66" s="1032"/>
      <c r="H66" s="1032"/>
      <c r="I66" s="1032"/>
      <c r="J66" s="1032"/>
      <c r="K66" s="1032"/>
      <c r="L66" s="1032"/>
      <c r="M66" s="1032"/>
      <c r="N66" s="1032"/>
      <c r="O66" s="1032"/>
      <c r="P66" s="1033"/>
      <c r="Q66" s="1037" t="s">
        <v>399</v>
      </c>
      <c r="R66" s="1038"/>
      <c r="S66" s="1038"/>
      <c r="T66" s="1038"/>
      <c r="U66" s="1039"/>
      <c r="V66" s="1037" t="s">
        <v>400</v>
      </c>
      <c r="W66" s="1038"/>
      <c r="X66" s="1038"/>
      <c r="Y66" s="1038"/>
      <c r="Z66" s="1039"/>
      <c r="AA66" s="1037" t="s">
        <v>401</v>
      </c>
      <c r="AB66" s="1038"/>
      <c r="AC66" s="1038"/>
      <c r="AD66" s="1038"/>
      <c r="AE66" s="1039"/>
      <c r="AF66" s="1043" t="s">
        <v>402</v>
      </c>
      <c r="AG66" s="1044"/>
      <c r="AH66" s="1044"/>
      <c r="AI66" s="1044"/>
      <c r="AJ66" s="1045"/>
      <c r="AK66" s="1037" t="s">
        <v>403</v>
      </c>
      <c r="AL66" s="1032"/>
      <c r="AM66" s="1032"/>
      <c r="AN66" s="1032"/>
      <c r="AO66" s="1033"/>
      <c r="AP66" s="1037" t="s">
        <v>404</v>
      </c>
      <c r="AQ66" s="1038"/>
      <c r="AR66" s="1038"/>
      <c r="AS66" s="1038"/>
      <c r="AT66" s="1039"/>
      <c r="AU66" s="1037" t="s">
        <v>415</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575</v>
      </c>
      <c r="C68" s="1022"/>
      <c r="D68" s="1022"/>
      <c r="E68" s="1022"/>
      <c r="F68" s="1022"/>
      <c r="G68" s="1022"/>
      <c r="H68" s="1022"/>
      <c r="I68" s="1022"/>
      <c r="J68" s="1022"/>
      <c r="K68" s="1022"/>
      <c r="L68" s="1022"/>
      <c r="M68" s="1022"/>
      <c r="N68" s="1022"/>
      <c r="O68" s="1022"/>
      <c r="P68" s="1023"/>
      <c r="Q68" s="1024">
        <v>2132</v>
      </c>
      <c r="R68" s="1018"/>
      <c r="S68" s="1018"/>
      <c r="T68" s="1018"/>
      <c r="U68" s="1018"/>
      <c r="V68" s="1018">
        <v>2025</v>
      </c>
      <c r="W68" s="1018"/>
      <c r="X68" s="1018"/>
      <c r="Y68" s="1018"/>
      <c r="Z68" s="1018"/>
      <c r="AA68" s="1018">
        <v>107</v>
      </c>
      <c r="AB68" s="1018"/>
      <c r="AC68" s="1018"/>
      <c r="AD68" s="1018"/>
      <c r="AE68" s="1018"/>
      <c r="AF68" s="1018">
        <v>106</v>
      </c>
      <c r="AG68" s="1018"/>
      <c r="AH68" s="1018"/>
      <c r="AI68" s="1018"/>
      <c r="AJ68" s="1018"/>
      <c r="AK68" s="1018">
        <v>57</v>
      </c>
      <c r="AL68" s="1018"/>
      <c r="AM68" s="1018"/>
      <c r="AN68" s="1018"/>
      <c r="AO68" s="1018"/>
      <c r="AP68" s="1018" t="s">
        <v>505</v>
      </c>
      <c r="AQ68" s="1018"/>
      <c r="AR68" s="1018"/>
      <c r="AS68" s="1018"/>
      <c r="AT68" s="1018"/>
      <c r="AU68" s="1018" t="s">
        <v>505</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576</v>
      </c>
      <c r="C69" s="1011"/>
      <c r="D69" s="1011"/>
      <c r="E69" s="1011"/>
      <c r="F69" s="1011"/>
      <c r="G69" s="1011"/>
      <c r="H69" s="1011"/>
      <c r="I69" s="1011"/>
      <c r="J69" s="1011"/>
      <c r="K69" s="1011"/>
      <c r="L69" s="1011"/>
      <c r="M69" s="1011"/>
      <c r="N69" s="1011"/>
      <c r="O69" s="1011"/>
      <c r="P69" s="1012"/>
      <c r="Q69" s="1013">
        <v>122</v>
      </c>
      <c r="R69" s="1007"/>
      <c r="S69" s="1007"/>
      <c r="T69" s="1007"/>
      <c r="U69" s="1007"/>
      <c r="V69" s="1007">
        <v>43</v>
      </c>
      <c r="W69" s="1007"/>
      <c r="X69" s="1007"/>
      <c r="Y69" s="1007"/>
      <c r="Z69" s="1007"/>
      <c r="AA69" s="1007">
        <v>79</v>
      </c>
      <c r="AB69" s="1007"/>
      <c r="AC69" s="1007"/>
      <c r="AD69" s="1007"/>
      <c r="AE69" s="1007"/>
      <c r="AF69" s="1007">
        <v>79</v>
      </c>
      <c r="AG69" s="1007"/>
      <c r="AH69" s="1007"/>
      <c r="AI69" s="1007"/>
      <c r="AJ69" s="1007"/>
      <c r="AK69" s="1007" t="s">
        <v>505</v>
      </c>
      <c r="AL69" s="1007"/>
      <c r="AM69" s="1007"/>
      <c r="AN69" s="1007"/>
      <c r="AO69" s="1007"/>
      <c r="AP69" s="1007" t="s">
        <v>505</v>
      </c>
      <c r="AQ69" s="1007"/>
      <c r="AR69" s="1007"/>
      <c r="AS69" s="1007"/>
      <c r="AT69" s="1007"/>
      <c r="AU69" s="1007" t="s">
        <v>505</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577</v>
      </c>
      <c r="C70" s="1011"/>
      <c r="D70" s="1011"/>
      <c r="E70" s="1011"/>
      <c r="F70" s="1011"/>
      <c r="G70" s="1011"/>
      <c r="H70" s="1011"/>
      <c r="I70" s="1011"/>
      <c r="J70" s="1011"/>
      <c r="K70" s="1011"/>
      <c r="L70" s="1011"/>
      <c r="M70" s="1011"/>
      <c r="N70" s="1011"/>
      <c r="O70" s="1011"/>
      <c r="P70" s="1012"/>
      <c r="Q70" s="1013">
        <v>221</v>
      </c>
      <c r="R70" s="1007"/>
      <c r="S70" s="1007"/>
      <c r="T70" s="1007"/>
      <c r="U70" s="1007"/>
      <c r="V70" s="1007">
        <v>199</v>
      </c>
      <c r="W70" s="1007"/>
      <c r="X70" s="1007"/>
      <c r="Y70" s="1007"/>
      <c r="Z70" s="1007"/>
      <c r="AA70" s="1007">
        <v>22</v>
      </c>
      <c r="AB70" s="1007"/>
      <c r="AC70" s="1007"/>
      <c r="AD70" s="1007"/>
      <c r="AE70" s="1007"/>
      <c r="AF70" s="1007">
        <v>22</v>
      </c>
      <c r="AG70" s="1007"/>
      <c r="AH70" s="1007"/>
      <c r="AI70" s="1007"/>
      <c r="AJ70" s="1007"/>
      <c r="AK70" s="1007" t="s">
        <v>505</v>
      </c>
      <c r="AL70" s="1007"/>
      <c r="AM70" s="1007"/>
      <c r="AN70" s="1007"/>
      <c r="AO70" s="1007"/>
      <c r="AP70" s="1007" t="s">
        <v>505</v>
      </c>
      <c r="AQ70" s="1007"/>
      <c r="AR70" s="1007"/>
      <c r="AS70" s="1007"/>
      <c r="AT70" s="1007"/>
      <c r="AU70" s="1007" t="s">
        <v>505</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578</v>
      </c>
      <c r="C71" s="1011"/>
      <c r="D71" s="1011"/>
      <c r="E71" s="1011"/>
      <c r="F71" s="1011"/>
      <c r="G71" s="1011"/>
      <c r="H71" s="1011"/>
      <c r="I71" s="1011"/>
      <c r="J71" s="1011"/>
      <c r="K71" s="1011"/>
      <c r="L71" s="1011"/>
      <c r="M71" s="1011"/>
      <c r="N71" s="1011"/>
      <c r="O71" s="1011"/>
      <c r="P71" s="1012"/>
      <c r="Q71" s="1013">
        <v>2465</v>
      </c>
      <c r="R71" s="1007"/>
      <c r="S71" s="1007"/>
      <c r="T71" s="1007"/>
      <c r="U71" s="1007"/>
      <c r="V71" s="1007">
        <v>2407</v>
      </c>
      <c r="W71" s="1007"/>
      <c r="X71" s="1007"/>
      <c r="Y71" s="1007"/>
      <c r="Z71" s="1007"/>
      <c r="AA71" s="1007">
        <v>58</v>
      </c>
      <c r="AB71" s="1007"/>
      <c r="AC71" s="1007"/>
      <c r="AD71" s="1007"/>
      <c r="AE71" s="1007"/>
      <c r="AF71" s="1007">
        <v>58</v>
      </c>
      <c r="AG71" s="1007"/>
      <c r="AH71" s="1007"/>
      <c r="AI71" s="1007"/>
      <c r="AJ71" s="1007"/>
      <c r="AK71" s="1007" t="s">
        <v>505</v>
      </c>
      <c r="AL71" s="1007"/>
      <c r="AM71" s="1007"/>
      <c r="AN71" s="1007"/>
      <c r="AO71" s="1007"/>
      <c r="AP71" s="1007">
        <v>893</v>
      </c>
      <c r="AQ71" s="1007"/>
      <c r="AR71" s="1007"/>
      <c r="AS71" s="1007"/>
      <c r="AT71" s="1007"/>
      <c r="AU71" s="1007">
        <v>168</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579</v>
      </c>
      <c r="C72" s="1011"/>
      <c r="D72" s="1011"/>
      <c r="E72" s="1011"/>
      <c r="F72" s="1011"/>
      <c r="G72" s="1011"/>
      <c r="H72" s="1011"/>
      <c r="I72" s="1011"/>
      <c r="J72" s="1011"/>
      <c r="K72" s="1011"/>
      <c r="L72" s="1011"/>
      <c r="M72" s="1011"/>
      <c r="N72" s="1011"/>
      <c r="O72" s="1011"/>
      <c r="P72" s="1012"/>
      <c r="Q72" s="1013">
        <v>389</v>
      </c>
      <c r="R72" s="1007"/>
      <c r="S72" s="1007"/>
      <c r="T72" s="1007"/>
      <c r="U72" s="1007"/>
      <c r="V72" s="1007">
        <v>292</v>
      </c>
      <c r="W72" s="1007"/>
      <c r="X72" s="1007"/>
      <c r="Y72" s="1007"/>
      <c r="Z72" s="1007"/>
      <c r="AA72" s="1007">
        <v>97</v>
      </c>
      <c r="AB72" s="1007"/>
      <c r="AC72" s="1007"/>
      <c r="AD72" s="1007"/>
      <c r="AE72" s="1007"/>
      <c r="AF72" s="1007">
        <v>97</v>
      </c>
      <c r="AG72" s="1007"/>
      <c r="AH72" s="1007"/>
      <c r="AI72" s="1007"/>
      <c r="AJ72" s="1007"/>
      <c r="AK72" s="1007" t="s">
        <v>505</v>
      </c>
      <c r="AL72" s="1007"/>
      <c r="AM72" s="1007"/>
      <c r="AN72" s="1007"/>
      <c r="AO72" s="1007"/>
      <c r="AP72" s="1007">
        <v>40</v>
      </c>
      <c r="AQ72" s="1007"/>
      <c r="AR72" s="1007"/>
      <c r="AS72" s="1007"/>
      <c r="AT72" s="1007"/>
      <c r="AU72" s="1007">
        <v>40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580</v>
      </c>
      <c r="C73" s="1011"/>
      <c r="D73" s="1011"/>
      <c r="E73" s="1011"/>
      <c r="F73" s="1011"/>
      <c r="G73" s="1011"/>
      <c r="H73" s="1011"/>
      <c r="I73" s="1011"/>
      <c r="J73" s="1011"/>
      <c r="K73" s="1011"/>
      <c r="L73" s="1011"/>
      <c r="M73" s="1011"/>
      <c r="N73" s="1011"/>
      <c r="O73" s="1011"/>
      <c r="P73" s="1012"/>
      <c r="Q73" s="1013">
        <v>259</v>
      </c>
      <c r="R73" s="1007"/>
      <c r="S73" s="1007"/>
      <c r="T73" s="1007"/>
      <c r="U73" s="1007"/>
      <c r="V73" s="1007">
        <v>239</v>
      </c>
      <c r="W73" s="1007"/>
      <c r="X73" s="1007"/>
      <c r="Y73" s="1007"/>
      <c r="Z73" s="1007"/>
      <c r="AA73" s="1007">
        <v>20</v>
      </c>
      <c r="AB73" s="1007"/>
      <c r="AC73" s="1007"/>
      <c r="AD73" s="1007"/>
      <c r="AE73" s="1007"/>
      <c r="AF73" s="1007">
        <v>41</v>
      </c>
      <c r="AG73" s="1007"/>
      <c r="AH73" s="1007"/>
      <c r="AI73" s="1007"/>
      <c r="AJ73" s="1007"/>
      <c r="AK73" s="1007" t="s">
        <v>505</v>
      </c>
      <c r="AL73" s="1007"/>
      <c r="AM73" s="1007"/>
      <c r="AN73" s="1007"/>
      <c r="AO73" s="1007"/>
      <c r="AP73" s="1007">
        <v>333</v>
      </c>
      <c r="AQ73" s="1007"/>
      <c r="AR73" s="1007"/>
      <c r="AS73" s="1007"/>
      <c r="AT73" s="1007"/>
      <c r="AU73" s="1007">
        <v>120</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581</v>
      </c>
      <c r="C74" s="1011"/>
      <c r="D74" s="1011"/>
      <c r="E74" s="1011"/>
      <c r="F74" s="1011"/>
      <c r="G74" s="1011"/>
      <c r="H74" s="1011"/>
      <c r="I74" s="1011"/>
      <c r="J74" s="1011"/>
      <c r="K74" s="1011"/>
      <c r="L74" s="1011"/>
      <c r="M74" s="1011"/>
      <c r="N74" s="1011"/>
      <c r="O74" s="1011"/>
      <c r="P74" s="1012"/>
      <c r="Q74" s="1013">
        <v>239</v>
      </c>
      <c r="R74" s="1007"/>
      <c r="S74" s="1007"/>
      <c r="T74" s="1007"/>
      <c r="U74" s="1007"/>
      <c r="V74" s="1007">
        <v>188</v>
      </c>
      <c r="W74" s="1007"/>
      <c r="X74" s="1007"/>
      <c r="Y74" s="1007"/>
      <c r="Z74" s="1007"/>
      <c r="AA74" s="1007">
        <v>50</v>
      </c>
      <c r="AB74" s="1007"/>
      <c r="AC74" s="1007"/>
      <c r="AD74" s="1007"/>
      <c r="AE74" s="1007"/>
      <c r="AF74" s="1007">
        <v>50</v>
      </c>
      <c r="AG74" s="1007"/>
      <c r="AH74" s="1007"/>
      <c r="AI74" s="1007"/>
      <c r="AJ74" s="1007"/>
      <c r="AK74" s="1007">
        <v>19</v>
      </c>
      <c r="AL74" s="1007"/>
      <c r="AM74" s="1007"/>
      <c r="AN74" s="1007"/>
      <c r="AO74" s="1007"/>
      <c r="AP74" s="1007" t="s">
        <v>505</v>
      </c>
      <c r="AQ74" s="1007"/>
      <c r="AR74" s="1007"/>
      <c r="AS74" s="1007"/>
      <c r="AT74" s="1007"/>
      <c r="AU74" s="1007" t="s">
        <v>505</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582</v>
      </c>
      <c r="C75" s="1011"/>
      <c r="D75" s="1011"/>
      <c r="E75" s="1011"/>
      <c r="F75" s="1011"/>
      <c r="G75" s="1011"/>
      <c r="H75" s="1011"/>
      <c r="I75" s="1011"/>
      <c r="J75" s="1011"/>
      <c r="K75" s="1011"/>
      <c r="L75" s="1011"/>
      <c r="M75" s="1011"/>
      <c r="N75" s="1011"/>
      <c r="O75" s="1011"/>
      <c r="P75" s="1012"/>
      <c r="Q75" s="1014">
        <v>307348</v>
      </c>
      <c r="R75" s="1015"/>
      <c r="S75" s="1015"/>
      <c r="T75" s="1015"/>
      <c r="U75" s="1016"/>
      <c r="V75" s="1017">
        <v>292047</v>
      </c>
      <c r="W75" s="1015"/>
      <c r="X75" s="1015"/>
      <c r="Y75" s="1015"/>
      <c r="Z75" s="1016"/>
      <c r="AA75" s="1017">
        <v>15301</v>
      </c>
      <c r="AB75" s="1015"/>
      <c r="AC75" s="1015"/>
      <c r="AD75" s="1015"/>
      <c r="AE75" s="1016"/>
      <c r="AF75" s="1017">
        <v>15301</v>
      </c>
      <c r="AG75" s="1015"/>
      <c r="AH75" s="1015"/>
      <c r="AI75" s="1015"/>
      <c r="AJ75" s="1016"/>
      <c r="AK75" s="1017" t="s">
        <v>505</v>
      </c>
      <c r="AL75" s="1015"/>
      <c r="AM75" s="1015"/>
      <c r="AN75" s="1015"/>
      <c r="AO75" s="1016"/>
      <c r="AP75" s="1017" t="s">
        <v>505</v>
      </c>
      <c r="AQ75" s="1015"/>
      <c r="AR75" s="1015"/>
      <c r="AS75" s="1015"/>
      <c r="AT75" s="1016"/>
      <c r="AU75" s="1017" t="s">
        <v>505</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583</v>
      </c>
      <c r="C76" s="1011"/>
      <c r="D76" s="1011"/>
      <c r="E76" s="1011"/>
      <c r="F76" s="1011"/>
      <c r="G76" s="1011"/>
      <c r="H76" s="1011"/>
      <c r="I76" s="1011"/>
      <c r="J76" s="1011"/>
      <c r="K76" s="1011"/>
      <c r="L76" s="1011"/>
      <c r="M76" s="1011"/>
      <c r="N76" s="1011"/>
      <c r="O76" s="1011"/>
      <c r="P76" s="1012"/>
      <c r="Q76" s="1014">
        <v>1833</v>
      </c>
      <c r="R76" s="1015"/>
      <c r="S76" s="1015"/>
      <c r="T76" s="1015"/>
      <c r="U76" s="1016"/>
      <c r="V76" s="1017">
        <v>1780</v>
      </c>
      <c r="W76" s="1015"/>
      <c r="X76" s="1015"/>
      <c r="Y76" s="1015"/>
      <c r="Z76" s="1016"/>
      <c r="AA76" s="1017">
        <v>53</v>
      </c>
      <c r="AB76" s="1015"/>
      <c r="AC76" s="1015"/>
      <c r="AD76" s="1015"/>
      <c r="AE76" s="1016"/>
      <c r="AF76" s="1017">
        <v>53</v>
      </c>
      <c r="AG76" s="1015"/>
      <c r="AH76" s="1015"/>
      <c r="AI76" s="1015"/>
      <c r="AJ76" s="1016"/>
      <c r="AK76" s="1017">
        <v>4</v>
      </c>
      <c r="AL76" s="1015"/>
      <c r="AM76" s="1015"/>
      <c r="AN76" s="1015"/>
      <c r="AO76" s="1016"/>
      <c r="AP76" s="1017" t="s">
        <v>505</v>
      </c>
      <c r="AQ76" s="1015"/>
      <c r="AR76" s="1015"/>
      <c r="AS76" s="1015"/>
      <c r="AT76" s="1016"/>
      <c r="AU76" s="1017" t="s">
        <v>505</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584</v>
      </c>
      <c r="C77" s="1011"/>
      <c r="D77" s="1011"/>
      <c r="E77" s="1011"/>
      <c r="F77" s="1011"/>
      <c r="G77" s="1011"/>
      <c r="H77" s="1011"/>
      <c r="I77" s="1011"/>
      <c r="J77" s="1011"/>
      <c r="K77" s="1011"/>
      <c r="L77" s="1011"/>
      <c r="M77" s="1011"/>
      <c r="N77" s="1011"/>
      <c r="O77" s="1011"/>
      <c r="P77" s="1012"/>
      <c r="Q77" s="1014">
        <v>3180</v>
      </c>
      <c r="R77" s="1015"/>
      <c r="S77" s="1015"/>
      <c r="T77" s="1015"/>
      <c r="U77" s="1016"/>
      <c r="V77" s="1017">
        <v>2404</v>
      </c>
      <c r="W77" s="1015"/>
      <c r="X77" s="1015"/>
      <c r="Y77" s="1015"/>
      <c r="Z77" s="1016"/>
      <c r="AA77" s="1017">
        <v>776</v>
      </c>
      <c r="AB77" s="1015"/>
      <c r="AC77" s="1015"/>
      <c r="AD77" s="1015"/>
      <c r="AE77" s="1016"/>
      <c r="AF77" s="1017">
        <v>6352</v>
      </c>
      <c r="AG77" s="1015"/>
      <c r="AH77" s="1015"/>
      <c r="AI77" s="1015"/>
      <c r="AJ77" s="1016"/>
      <c r="AK77" s="1017" t="s">
        <v>505</v>
      </c>
      <c r="AL77" s="1015"/>
      <c r="AM77" s="1015"/>
      <c r="AN77" s="1015"/>
      <c r="AO77" s="1016"/>
      <c r="AP77" s="1017">
        <v>1670</v>
      </c>
      <c r="AQ77" s="1015"/>
      <c r="AR77" s="1015"/>
      <c r="AS77" s="1015"/>
      <c r="AT77" s="1016"/>
      <c r="AU77" s="1017" t="s">
        <v>505</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585</v>
      </c>
      <c r="C78" s="1011"/>
      <c r="D78" s="1011"/>
      <c r="E78" s="1011"/>
      <c r="F78" s="1011"/>
      <c r="G78" s="1011"/>
      <c r="H78" s="1011"/>
      <c r="I78" s="1011"/>
      <c r="J78" s="1011"/>
      <c r="K78" s="1011"/>
      <c r="L78" s="1011"/>
      <c r="M78" s="1011"/>
      <c r="N78" s="1011"/>
      <c r="O78" s="1011"/>
      <c r="P78" s="1012"/>
      <c r="Q78" s="1013">
        <v>183</v>
      </c>
      <c r="R78" s="1007"/>
      <c r="S78" s="1007"/>
      <c r="T78" s="1007"/>
      <c r="U78" s="1007"/>
      <c r="V78" s="1007">
        <v>174</v>
      </c>
      <c r="W78" s="1007"/>
      <c r="X78" s="1007"/>
      <c r="Y78" s="1007"/>
      <c r="Z78" s="1007"/>
      <c r="AA78" s="1007">
        <v>9</v>
      </c>
      <c r="AB78" s="1007"/>
      <c r="AC78" s="1007"/>
      <c r="AD78" s="1007"/>
      <c r="AE78" s="1007"/>
      <c r="AF78" s="1007">
        <v>4</v>
      </c>
      <c r="AG78" s="1007"/>
      <c r="AH78" s="1007"/>
      <c r="AI78" s="1007"/>
      <c r="AJ78" s="1007"/>
      <c r="AK78" s="1007" t="s">
        <v>505</v>
      </c>
      <c r="AL78" s="1007"/>
      <c r="AM78" s="1007"/>
      <c r="AN78" s="1007"/>
      <c r="AO78" s="1007"/>
      <c r="AP78" s="1007" t="s">
        <v>505</v>
      </c>
      <c r="AQ78" s="1007"/>
      <c r="AR78" s="1007"/>
      <c r="AS78" s="1007"/>
      <c r="AT78" s="1007"/>
      <c r="AU78" s="1007" t="s">
        <v>505</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586</v>
      </c>
      <c r="C79" s="1011"/>
      <c r="D79" s="1011"/>
      <c r="E79" s="1011"/>
      <c r="F79" s="1011"/>
      <c r="G79" s="1011"/>
      <c r="H79" s="1011"/>
      <c r="I79" s="1011"/>
      <c r="J79" s="1011"/>
      <c r="K79" s="1011"/>
      <c r="L79" s="1011"/>
      <c r="M79" s="1011"/>
      <c r="N79" s="1011"/>
      <c r="O79" s="1011"/>
      <c r="P79" s="1012"/>
      <c r="Q79" s="1013">
        <v>77</v>
      </c>
      <c r="R79" s="1007"/>
      <c r="S79" s="1007"/>
      <c r="T79" s="1007"/>
      <c r="U79" s="1007"/>
      <c r="V79" s="1007">
        <v>53</v>
      </c>
      <c r="W79" s="1007"/>
      <c r="X79" s="1007"/>
      <c r="Y79" s="1007"/>
      <c r="Z79" s="1007"/>
      <c r="AA79" s="1007">
        <v>24</v>
      </c>
      <c r="AB79" s="1007"/>
      <c r="AC79" s="1007"/>
      <c r="AD79" s="1007"/>
      <c r="AE79" s="1007"/>
      <c r="AF79" s="1007">
        <v>21</v>
      </c>
      <c r="AG79" s="1007"/>
      <c r="AH79" s="1007"/>
      <c r="AI79" s="1007"/>
      <c r="AJ79" s="1007"/>
      <c r="AK79" s="1007" t="s">
        <v>505</v>
      </c>
      <c r="AL79" s="1007"/>
      <c r="AM79" s="1007"/>
      <c r="AN79" s="1007"/>
      <c r="AO79" s="1007"/>
      <c r="AP79" s="1007" t="s">
        <v>505</v>
      </c>
      <c r="AQ79" s="1007"/>
      <c r="AR79" s="1007"/>
      <c r="AS79" s="1007"/>
      <c r="AT79" s="1007"/>
      <c r="AU79" s="1007" t="s">
        <v>505</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t="s">
        <v>587</v>
      </c>
      <c r="C80" s="1011"/>
      <c r="D80" s="1011"/>
      <c r="E80" s="1011"/>
      <c r="F80" s="1011"/>
      <c r="G80" s="1011"/>
      <c r="H80" s="1011"/>
      <c r="I80" s="1011"/>
      <c r="J80" s="1011"/>
      <c r="K80" s="1011"/>
      <c r="L80" s="1011"/>
      <c r="M80" s="1011"/>
      <c r="N80" s="1011"/>
      <c r="O80" s="1011"/>
      <c r="P80" s="1012"/>
      <c r="Q80" s="1013">
        <v>210</v>
      </c>
      <c r="R80" s="1007"/>
      <c r="S80" s="1007"/>
      <c r="T80" s="1007"/>
      <c r="U80" s="1007"/>
      <c r="V80" s="1007">
        <v>206</v>
      </c>
      <c r="W80" s="1007"/>
      <c r="X80" s="1007"/>
      <c r="Y80" s="1007"/>
      <c r="Z80" s="1007"/>
      <c r="AA80" s="1007">
        <v>4</v>
      </c>
      <c r="AB80" s="1007"/>
      <c r="AC80" s="1007"/>
      <c r="AD80" s="1007"/>
      <c r="AE80" s="1007"/>
      <c r="AF80" s="1007">
        <v>4</v>
      </c>
      <c r="AG80" s="1007"/>
      <c r="AH80" s="1007"/>
      <c r="AI80" s="1007"/>
      <c r="AJ80" s="1007"/>
      <c r="AK80" s="1007">
        <v>6</v>
      </c>
      <c r="AL80" s="1007"/>
      <c r="AM80" s="1007"/>
      <c r="AN80" s="1007"/>
      <c r="AO80" s="1007"/>
      <c r="AP80" s="1007" t="s">
        <v>505</v>
      </c>
      <c r="AQ80" s="1007"/>
      <c r="AR80" s="1007"/>
      <c r="AS80" s="1007"/>
      <c r="AT80" s="1007"/>
      <c r="AU80" s="1007" t="s">
        <v>505</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t="s">
        <v>588</v>
      </c>
      <c r="C81" s="1011"/>
      <c r="D81" s="1011"/>
      <c r="E81" s="1011"/>
      <c r="F81" s="1011"/>
      <c r="G81" s="1011"/>
      <c r="H81" s="1011"/>
      <c r="I81" s="1011"/>
      <c r="J81" s="1011"/>
      <c r="K81" s="1011"/>
      <c r="L81" s="1011"/>
      <c r="M81" s="1011"/>
      <c r="N81" s="1011"/>
      <c r="O81" s="1011"/>
      <c r="P81" s="1012"/>
      <c r="Q81" s="1013">
        <v>169</v>
      </c>
      <c r="R81" s="1007"/>
      <c r="S81" s="1007"/>
      <c r="T81" s="1007"/>
      <c r="U81" s="1007"/>
      <c r="V81" s="1007">
        <v>138</v>
      </c>
      <c r="W81" s="1007"/>
      <c r="X81" s="1007"/>
      <c r="Y81" s="1007"/>
      <c r="Z81" s="1007"/>
      <c r="AA81" s="1007">
        <v>31</v>
      </c>
      <c r="AB81" s="1007"/>
      <c r="AC81" s="1007"/>
      <c r="AD81" s="1007"/>
      <c r="AE81" s="1007"/>
      <c r="AF81" s="1007">
        <v>14</v>
      </c>
      <c r="AG81" s="1007"/>
      <c r="AH81" s="1007"/>
      <c r="AI81" s="1007"/>
      <c r="AJ81" s="1007"/>
      <c r="AK81" s="1007" t="s">
        <v>505</v>
      </c>
      <c r="AL81" s="1007"/>
      <c r="AM81" s="1007"/>
      <c r="AN81" s="1007"/>
      <c r="AO81" s="1007"/>
      <c r="AP81" s="1007" t="s">
        <v>505</v>
      </c>
      <c r="AQ81" s="1007"/>
      <c r="AR81" s="1007"/>
      <c r="AS81" s="1007"/>
      <c r="AT81" s="1007"/>
      <c r="AU81" s="1007" t="s">
        <v>505</v>
      </c>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395</v>
      </c>
      <c r="B88" s="973" t="s">
        <v>416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22204</v>
      </c>
      <c r="AG88" s="995"/>
      <c r="AH88" s="995"/>
      <c r="AI88" s="995"/>
      <c r="AJ88" s="995"/>
      <c r="AK88" s="999"/>
      <c r="AL88" s="999"/>
      <c r="AM88" s="999"/>
      <c r="AN88" s="999"/>
      <c r="AO88" s="999"/>
      <c r="AP88" s="995">
        <v>1266</v>
      </c>
      <c r="AQ88" s="995"/>
      <c r="AR88" s="995"/>
      <c r="AS88" s="995"/>
      <c r="AT88" s="995"/>
      <c r="AU88" s="995">
        <v>328</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417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402</v>
      </c>
      <c r="CS102" s="989"/>
      <c r="CT102" s="989"/>
      <c r="CU102" s="989"/>
      <c r="CV102" s="990"/>
      <c r="CW102" s="988">
        <v>15</v>
      </c>
      <c r="CX102" s="989"/>
      <c r="CY102" s="989"/>
      <c r="CZ102" s="989"/>
      <c r="DA102" s="990"/>
      <c r="DB102" s="988">
        <v>68</v>
      </c>
      <c r="DC102" s="989"/>
      <c r="DD102" s="989"/>
      <c r="DE102" s="989"/>
      <c r="DF102" s="990"/>
      <c r="DG102" s="988" t="s">
        <v>593</v>
      </c>
      <c r="DH102" s="989"/>
      <c r="DI102" s="989"/>
      <c r="DJ102" s="989"/>
      <c r="DK102" s="990"/>
      <c r="DL102" s="988" t="s">
        <v>593</v>
      </c>
      <c r="DM102" s="989"/>
      <c r="DN102" s="989"/>
      <c r="DO102" s="989"/>
      <c r="DP102" s="990"/>
      <c r="DQ102" s="988" t="s">
        <v>593</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419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425</v>
      </c>
      <c r="AB109" s="932"/>
      <c r="AC109" s="932"/>
      <c r="AD109" s="932"/>
      <c r="AE109" s="933"/>
      <c r="AF109" s="934" t="s">
        <v>426</v>
      </c>
      <c r="AG109" s="932"/>
      <c r="AH109" s="932"/>
      <c r="AI109" s="932"/>
      <c r="AJ109" s="933"/>
      <c r="AK109" s="934" t="s">
        <v>312</v>
      </c>
      <c r="AL109" s="932"/>
      <c r="AM109" s="932"/>
      <c r="AN109" s="932"/>
      <c r="AO109" s="933"/>
      <c r="AP109" s="934" t="s">
        <v>427</v>
      </c>
      <c r="AQ109" s="932"/>
      <c r="AR109" s="932"/>
      <c r="AS109" s="932"/>
      <c r="AT109" s="965"/>
      <c r="AU109" s="931" t="s">
        <v>424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425</v>
      </c>
      <c r="BR109" s="932"/>
      <c r="BS109" s="932"/>
      <c r="BT109" s="932"/>
      <c r="BU109" s="933"/>
      <c r="BV109" s="934" t="s">
        <v>426</v>
      </c>
      <c r="BW109" s="932"/>
      <c r="BX109" s="932"/>
      <c r="BY109" s="932"/>
      <c r="BZ109" s="933"/>
      <c r="CA109" s="934" t="s">
        <v>312</v>
      </c>
      <c r="CB109" s="932"/>
      <c r="CC109" s="932"/>
      <c r="CD109" s="932"/>
      <c r="CE109" s="933"/>
      <c r="CF109" s="972" t="s">
        <v>427</v>
      </c>
      <c r="CG109" s="972"/>
      <c r="CH109" s="972"/>
      <c r="CI109" s="972"/>
      <c r="CJ109" s="972"/>
      <c r="CK109" s="934" t="s">
        <v>428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425</v>
      </c>
      <c r="DH109" s="932"/>
      <c r="DI109" s="932"/>
      <c r="DJ109" s="932"/>
      <c r="DK109" s="933"/>
      <c r="DL109" s="934" t="s">
        <v>426</v>
      </c>
      <c r="DM109" s="932"/>
      <c r="DN109" s="932"/>
      <c r="DO109" s="932"/>
      <c r="DP109" s="933"/>
      <c r="DQ109" s="934" t="s">
        <v>312</v>
      </c>
      <c r="DR109" s="932"/>
      <c r="DS109" s="932"/>
      <c r="DT109" s="932"/>
      <c r="DU109" s="933"/>
      <c r="DV109" s="934" t="s">
        <v>427</v>
      </c>
      <c r="DW109" s="932"/>
      <c r="DX109" s="932"/>
      <c r="DY109" s="932"/>
      <c r="DZ109" s="965"/>
    </row>
    <row r="110" spans="1:131" s="230" customFormat="1" ht="26.25" customHeight="1" x14ac:dyDescent="0.15">
      <c r="A110" s="843" t="s">
        <v>429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1757391</v>
      </c>
      <c r="AB110" s="925"/>
      <c r="AC110" s="925"/>
      <c r="AD110" s="925"/>
      <c r="AE110" s="926"/>
      <c r="AF110" s="927">
        <v>1945467</v>
      </c>
      <c r="AG110" s="925"/>
      <c r="AH110" s="925"/>
      <c r="AI110" s="925"/>
      <c r="AJ110" s="926"/>
      <c r="AK110" s="927">
        <v>1902089</v>
      </c>
      <c r="AL110" s="925"/>
      <c r="AM110" s="925"/>
      <c r="AN110" s="925"/>
      <c r="AO110" s="926"/>
      <c r="AP110" s="928">
        <v>24.8</v>
      </c>
      <c r="AQ110" s="929"/>
      <c r="AR110" s="929"/>
      <c r="AS110" s="929"/>
      <c r="AT110" s="930"/>
      <c r="AU110" s="966" t="s">
        <v>74</v>
      </c>
      <c r="AV110" s="967"/>
      <c r="AW110" s="967"/>
      <c r="AX110" s="967"/>
      <c r="AY110" s="967"/>
      <c r="AZ110" s="896" t="s">
        <v>430</v>
      </c>
      <c r="BA110" s="844"/>
      <c r="BB110" s="844"/>
      <c r="BC110" s="844"/>
      <c r="BD110" s="844"/>
      <c r="BE110" s="844"/>
      <c r="BF110" s="844"/>
      <c r="BG110" s="844"/>
      <c r="BH110" s="844"/>
      <c r="BI110" s="844"/>
      <c r="BJ110" s="844"/>
      <c r="BK110" s="844"/>
      <c r="BL110" s="844"/>
      <c r="BM110" s="844"/>
      <c r="BN110" s="844"/>
      <c r="BO110" s="844"/>
      <c r="BP110" s="845"/>
      <c r="BQ110" s="897">
        <v>19436128</v>
      </c>
      <c r="BR110" s="878"/>
      <c r="BS110" s="878"/>
      <c r="BT110" s="878"/>
      <c r="BU110" s="878"/>
      <c r="BV110" s="878">
        <v>19094583</v>
      </c>
      <c r="BW110" s="878"/>
      <c r="BX110" s="878"/>
      <c r="BY110" s="878"/>
      <c r="BZ110" s="878"/>
      <c r="CA110" s="878">
        <v>17958188</v>
      </c>
      <c r="CB110" s="878"/>
      <c r="CC110" s="878"/>
      <c r="CD110" s="878"/>
      <c r="CE110" s="878"/>
      <c r="CF110" s="902">
        <v>233.8</v>
      </c>
      <c r="CG110" s="903"/>
      <c r="CH110" s="903"/>
      <c r="CI110" s="903"/>
      <c r="CJ110" s="903"/>
      <c r="CK110" s="962" t="s">
        <v>431</v>
      </c>
      <c r="CL110" s="855"/>
      <c r="CM110" s="896" t="s">
        <v>432</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433</v>
      </c>
      <c r="DH110" s="878"/>
      <c r="DI110" s="878"/>
      <c r="DJ110" s="878"/>
      <c r="DK110" s="878"/>
      <c r="DL110" s="878" t="s">
        <v>433</v>
      </c>
      <c r="DM110" s="878"/>
      <c r="DN110" s="878"/>
      <c r="DO110" s="878"/>
      <c r="DP110" s="878"/>
      <c r="DQ110" s="878" t="s">
        <v>434</v>
      </c>
      <c r="DR110" s="878"/>
      <c r="DS110" s="878"/>
      <c r="DT110" s="878"/>
      <c r="DU110" s="878"/>
      <c r="DV110" s="879" t="s">
        <v>433</v>
      </c>
      <c r="DW110" s="879"/>
      <c r="DX110" s="879"/>
      <c r="DY110" s="879"/>
      <c r="DZ110" s="880"/>
    </row>
    <row r="111" spans="1:131" s="230" customFormat="1" ht="26.25" customHeight="1" x14ac:dyDescent="0.15">
      <c r="A111" s="810" t="s">
        <v>435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139</v>
      </c>
      <c r="AB111" s="955"/>
      <c r="AC111" s="955"/>
      <c r="AD111" s="955"/>
      <c r="AE111" s="956"/>
      <c r="AF111" s="957" t="s">
        <v>139</v>
      </c>
      <c r="AG111" s="955"/>
      <c r="AH111" s="955"/>
      <c r="AI111" s="955"/>
      <c r="AJ111" s="956"/>
      <c r="AK111" s="957" t="s">
        <v>139</v>
      </c>
      <c r="AL111" s="955"/>
      <c r="AM111" s="955"/>
      <c r="AN111" s="955"/>
      <c r="AO111" s="956"/>
      <c r="AP111" s="958" t="s">
        <v>139</v>
      </c>
      <c r="AQ111" s="959"/>
      <c r="AR111" s="959"/>
      <c r="AS111" s="959"/>
      <c r="AT111" s="960"/>
      <c r="AU111" s="968"/>
      <c r="AV111" s="969"/>
      <c r="AW111" s="969"/>
      <c r="AX111" s="969"/>
      <c r="AY111" s="969"/>
      <c r="AZ111" s="851" t="s">
        <v>436</v>
      </c>
      <c r="BA111" s="788"/>
      <c r="BB111" s="788"/>
      <c r="BC111" s="788"/>
      <c r="BD111" s="788"/>
      <c r="BE111" s="788"/>
      <c r="BF111" s="788"/>
      <c r="BG111" s="788"/>
      <c r="BH111" s="788"/>
      <c r="BI111" s="788"/>
      <c r="BJ111" s="788"/>
      <c r="BK111" s="788"/>
      <c r="BL111" s="788"/>
      <c r="BM111" s="788"/>
      <c r="BN111" s="788"/>
      <c r="BO111" s="788"/>
      <c r="BP111" s="789"/>
      <c r="BQ111" s="852" t="s">
        <v>139</v>
      </c>
      <c r="BR111" s="853"/>
      <c r="BS111" s="853"/>
      <c r="BT111" s="853"/>
      <c r="BU111" s="853"/>
      <c r="BV111" s="853" t="s">
        <v>433</v>
      </c>
      <c r="BW111" s="853"/>
      <c r="BX111" s="853"/>
      <c r="BY111" s="853"/>
      <c r="BZ111" s="853"/>
      <c r="CA111" s="853" t="s">
        <v>433</v>
      </c>
      <c r="CB111" s="853"/>
      <c r="CC111" s="853"/>
      <c r="CD111" s="853"/>
      <c r="CE111" s="853"/>
      <c r="CF111" s="911" t="s">
        <v>433</v>
      </c>
      <c r="CG111" s="912"/>
      <c r="CH111" s="912"/>
      <c r="CI111" s="912"/>
      <c r="CJ111" s="912"/>
      <c r="CK111" s="963"/>
      <c r="CL111" s="857"/>
      <c r="CM111" s="851" t="s">
        <v>437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139</v>
      </c>
      <c r="DH111" s="853"/>
      <c r="DI111" s="853"/>
      <c r="DJ111" s="853"/>
      <c r="DK111" s="853"/>
      <c r="DL111" s="853" t="s">
        <v>433</v>
      </c>
      <c r="DM111" s="853"/>
      <c r="DN111" s="853"/>
      <c r="DO111" s="853"/>
      <c r="DP111" s="853"/>
      <c r="DQ111" s="853" t="s">
        <v>433</v>
      </c>
      <c r="DR111" s="853"/>
      <c r="DS111" s="853"/>
      <c r="DT111" s="853"/>
      <c r="DU111" s="853"/>
      <c r="DV111" s="830" t="s">
        <v>433</v>
      </c>
      <c r="DW111" s="830"/>
      <c r="DX111" s="830"/>
      <c r="DY111" s="830"/>
      <c r="DZ111" s="831"/>
    </row>
    <row r="112" spans="1:131" s="230" customFormat="1" ht="26.25" customHeight="1" x14ac:dyDescent="0.15">
      <c r="A112" s="948" t="s">
        <v>438</v>
      </c>
      <c r="B112" s="949"/>
      <c r="C112" s="788" t="s">
        <v>439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433</v>
      </c>
      <c r="AB112" s="816"/>
      <c r="AC112" s="816"/>
      <c r="AD112" s="816"/>
      <c r="AE112" s="817"/>
      <c r="AF112" s="818" t="s">
        <v>139</v>
      </c>
      <c r="AG112" s="816"/>
      <c r="AH112" s="816"/>
      <c r="AI112" s="816"/>
      <c r="AJ112" s="817"/>
      <c r="AK112" s="818" t="s">
        <v>433</v>
      </c>
      <c r="AL112" s="816"/>
      <c r="AM112" s="816"/>
      <c r="AN112" s="816"/>
      <c r="AO112" s="817"/>
      <c r="AP112" s="860" t="s">
        <v>139</v>
      </c>
      <c r="AQ112" s="861"/>
      <c r="AR112" s="861"/>
      <c r="AS112" s="861"/>
      <c r="AT112" s="862"/>
      <c r="AU112" s="968"/>
      <c r="AV112" s="969"/>
      <c r="AW112" s="969"/>
      <c r="AX112" s="969"/>
      <c r="AY112" s="969"/>
      <c r="AZ112" s="851" t="s">
        <v>440</v>
      </c>
      <c r="BA112" s="788"/>
      <c r="BB112" s="788"/>
      <c r="BC112" s="788"/>
      <c r="BD112" s="788"/>
      <c r="BE112" s="788"/>
      <c r="BF112" s="788"/>
      <c r="BG112" s="788"/>
      <c r="BH112" s="788"/>
      <c r="BI112" s="788"/>
      <c r="BJ112" s="788"/>
      <c r="BK112" s="788"/>
      <c r="BL112" s="788"/>
      <c r="BM112" s="788"/>
      <c r="BN112" s="788"/>
      <c r="BO112" s="788"/>
      <c r="BP112" s="789"/>
      <c r="BQ112" s="852">
        <v>4429065</v>
      </c>
      <c r="BR112" s="853"/>
      <c r="BS112" s="853"/>
      <c r="BT112" s="853"/>
      <c r="BU112" s="853"/>
      <c r="BV112" s="853">
        <v>3867376</v>
      </c>
      <c r="BW112" s="853"/>
      <c r="BX112" s="853"/>
      <c r="BY112" s="853"/>
      <c r="BZ112" s="853"/>
      <c r="CA112" s="853">
        <v>3693934</v>
      </c>
      <c r="CB112" s="853"/>
      <c r="CC112" s="853"/>
      <c r="CD112" s="853"/>
      <c r="CE112" s="853"/>
      <c r="CF112" s="911">
        <v>48.1</v>
      </c>
      <c r="CG112" s="912"/>
      <c r="CH112" s="912"/>
      <c r="CI112" s="912"/>
      <c r="CJ112" s="912"/>
      <c r="CK112" s="963"/>
      <c r="CL112" s="857"/>
      <c r="CM112" s="851" t="s">
        <v>441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433</v>
      </c>
      <c r="DH112" s="853"/>
      <c r="DI112" s="853"/>
      <c r="DJ112" s="853"/>
      <c r="DK112" s="853"/>
      <c r="DL112" s="853" t="s">
        <v>433</v>
      </c>
      <c r="DM112" s="853"/>
      <c r="DN112" s="853"/>
      <c r="DO112" s="853"/>
      <c r="DP112" s="853"/>
      <c r="DQ112" s="853" t="s">
        <v>433</v>
      </c>
      <c r="DR112" s="853"/>
      <c r="DS112" s="853"/>
      <c r="DT112" s="853"/>
      <c r="DU112" s="853"/>
      <c r="DV112" s="830" t="s">
        <v>433</v>
      </c>
      <c r="DW112" s="830"/>
      <c r="DX112" s="830"/>
      <c r="DY112" s="830"/>
      <c r="DZ112" s="831"/>
    </row>
    <row r="113" spans="1:130" s="230" customFormat="1" ht="26.25" customHeight="1" x14ac:dyDescent="0.15">
      <c r="A113" s="950"/>
      <c r="B113" s="951"/>
      <c r="C113" s="788" t="s">
        <v>442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617444</v>
      </c>
      <c r="AB113" s="955"/>
      <c r="AC113" s="955"/>
      <c r="AD113" s="955"/>
      <c r="AE113" s="956"/>
      <c r="AF113" s="957">
        <v>581552</v>
      </c>
      <c r="AG113" s="955"/>
      <c r="AH113" s="955"/>
      <c r="AI113" s="955"/>
      <c r="AJ113" s="956"/>
      <c r="AK113" s="957">
        <v>560428</v>
      </c>
      <c r="AL113" s="955"/>
      <c r="AM113" s="955"/>
      <c r="AN113" s="955"/>
      <c r="AO113" s="956"/>
      <c r="AP113" s="958">
        <v>7.3</v>
      </c>
      <c r="AQ113" s="959"/>
      <c r="AR113" s="959"/>
      <c r="AS113" s="959"/>
      <c r="AT113" s="960"/>
      <c r="AU113" s="968"/>
      <c r="AV113" s="969"/>
      <c r="AW113" s="969"/>
      <c r="AX113" s="969"/>
      <c r="AY113" s="969"/>
      <c r="AZ113" s="851" t="s">
        <v>443</v>
      </c>
      <c r="BA113" s="788"/>
      <c r="BB113" s="788"/>
      <c r="BC113" s="788"/>
      <c r="BD113" s="788"/>
      <c r="BE113" s="788"/>
      <c r="BF113" s="788"/>
      <c r="BG113" s="788"/>
      <c r="BH113" s="788"/>
      <c r="BI113" s="788"/>
      <c r="BJ113" s="788"/>
      <c r="BK113" s="788"/>
      <c r="BL113" s="788"/>
      <c r="BM113" s="788"/>
      <c r="BN113" s="788"/>
      <c r="BO113" s="788"/>
      <c r="BP113" s="789"/>
      <c r="BQ113" s="852">
        <v>430897</v>
      </c>
      <c r="BR113" s="853"/>
      <c r="BS113" s="853"/>
      <c r="BT113" s="853"/>
      <c r="BU113" s="853"/>
      <c r="BV113" s="853">
        <v>362869</v>
      </c>
      <c r="BW113" s="853"/>
      <c r="BX113" s="853"/>
      <c r="BY113" s="853"/>
      <c r="BZ113" s="853"/>
      <c r="CA113" s="853">
        <v>327824</v>
      </c>
      <c r="CB113" s="853"/>
      <c r="CC113" s="853"/>
      <c r="CD113" s="853"/>
      <c r="CE113" s="853"/>
      <c r="CF113" s="911">
        <v>4.3</v>
      </c>
      <c r="CG113" s="912"/>
      <c r="CH113" s="912"/>
      <c r="CI113" s="912"/>
      <c r="CJ113" s="912"/>
      <c r="CK113" s="963"/>
      <c r="CL113" s="857"/>
      <c r="CM113" s="851" t="s">
        <v>444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139</v>
      </c>
      <c r="DH113" s="816"/>
      <c r="DI113" s="816"/>
      <c r="DJ113" s="816"/>
      <c r="DK113" s="817"/>
      <c r="DL113" s="818" t="s">
        <v>433</v>
      </c>
      <c r="DM113" s="816"/>
      <c r="DN113" s="816"/>
      <c r="DO113" s="816"/>
      <c r="DP113" s="817"/>
      <c r="DQ113" s="818" t="s">
        <v>433</v>
      </c>
      <c r="DR113" s="816"/>
      <c r="DS113" s="816"/>
      <c r="DT113" s="816"/>
      <c r="DU113" s="817"/>
      <c r="DV113" s="860" t="s">
        <v>139</v>
      </c>
      <c r="DW113" s="861"/>
      <c r="DX113" s="861"/>
      <c r="DY113" s="861"/>
      <c r="DZ113" s="862"/>
    </row>
    <row r="114" spans="1:130" s="230" customFormat="1" ht="26.25" customHeight="1" x14ac:dyDescent="0.15">
      <c r="A114" s="950"/>
      <c r="B114" s="951"/>
      <c r="C114" s="788" t="s">
        <v>445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67214</v>
      </c>
      <c r="AB114" s="816"/>
      <c r="AC114" s="816"/>
      <c r="AD114" s="816"/>
      <c r="AE114" s="817"/>
      <c r="AF114" s="818">
        <v>72378</v>
      </c>
      <c r="AG114" s="816"/>
      <c r="AH114" s="816"/>
      <c r="AI114" s="816"/>
      <c r="AJ114" s="817"/>
      <c r="AK114" s="818">
        <v>74462</v>
      </c>
      <c r="AL114" s="816"/>
      <c r="AM114" s="816"/>
      <c r="AN114" s="816"/>
      <c r="AO114" s="817"/>
      <c r="AP114" s="860">
        <v>1</v>
      </c>
      <c r="AQ114" s="861"/>
      <c r="AR114" s="861"/>
      <c r="AS114" s="861"/>
      <c r="AT114" s="862"/>
      <c r="AU114" s="968"/>
      <c r="AV114" s="969"/>
      <c r="AW114" s="969"/>
      <c r="AX114" s="969"/>
      <c r="AY114" s="969"/>
      <c r="AZ114" s="851" t="s">
        <v>446</v>
      </c>
      <c r="BA114" s="788"/>
      <c r="BB114" s="788"/>
      <c r="BC114" s="788"/>
      <c r="BD114" s="788"/>
      <c r="BE114" s="788"/>
      <c r="BF114" s="788"/>
      <c r="BG114" s="788"/>
      <c r="BH114" s="788"/>
      <c r="BI114" s="788"/>
      <c r="BJ114" s="788"/>
      <c r="BK114" s="788"/>
      <c r="BL114" s="788"/>
      <c r="BM114" s="788"/>
      <c r="BN114" s="788"/>
      <c r="BO114" s="788"/>
      <c r="BP114" s="789"/>
      <c r="BQ114" s="852">
        <v>1603213</v>
      </c>
      <c r="BR114" s="853"/>
      <c r="BS114" s="853"/>
      <c r="BT114" s="853"/>
      <c r="BU114" s="853"/>
      <c r="BV114" s="853">
        <v>1541167</v>
      </c>
      <c r="BW114" s="853"/>
      <c r="BX114" s="853"/>
      <c r="BY114" s="853"/>
      <c r="BZ114" s="853"/>
      <c r="CA114" s="853">
        <v>1531739</v>
      </c>
      <c r="CB114" s="853"/>
      <c r="CC114" s="853"/>
      <c r="CD114" s="853"/>
      <c r="CE114" s="853"/>
      <c r="CF114" s="911">
        <v>19.899999999999999</v>
      </c>
      <c r="CG114" s="912"/>
      <c r="CH114" s="912"/>
      <c r="CI114" s="912"/>
      <c r="CJ114" s="912"/>
      <c r="CK114" s="963"/>
      <c r="CL114" s="857"/>
      <c r="CM114" s="851" t="s">
        <v>447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433</v>
      </c>
      <c r="DH114" s="816"/>
      <c r="DI114" s="816"/>
      <c r="DJ114" s="816"/>
      <c r="DK114" s="817"/>
      <c r="DL114" s="818" t="s">
        <v>433</v>
      </c>
      <c r="DM114" s="816"/>
      <c r="DN114" s="816"/>
      <c r="DO114" s="816"/>
      <c r="DP114" s="817"/>
      <c r="DQ114" s="818" t="s">
        <v>433</v>
      </c>
      <c r="DR114" s="816"/>
      <c r="DS114" s="816"/>
      <c r="DT114" s="816"/>
      <c r="DU114" s="817"/>
      <c r="DV114" s="860" t="s">
        <v>433</v>
      </c>
      <c r="DW114" s="861"/>
      <c r="DX114" s="861"/>
      <c r="DY114" s="861"/>
      <c r="DZ114" s="862"/>
    </row>
    <row r="115" spans="1:130" s="230" customFormat="1" ht="26.25" customHeight="1" x14ac:dyDescent="0.15">
      <c r="A115" s="950"/>
      <c r="B115" s="951"/>
      <c r="C115" s="788" t="s">
        <v>448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147</v>
      </c>
      <c r="AB115" s="955"/>
      <c r="AC115" s="955"/>
      <c r="AD115" s="955"/>
      <c r="AE115" s="956"/>
      <c r="AF115" s="957" t="s">
        <v>433</v>
      </c>
      <c r="AG115" s="955"/>
      <c r="AH115" s="955"/>
      <c r="AI115" s="955"/>
      <c r="AJ115" s="956"/>
      <c r="AK115" s="957" t="s">
        <v>139</v>
      </c>
      <c r="AL115" s="955"/>
      <c r="AM115" s="955"/>
      <c r="AN115" s="955"/>
      <c r="AO115" s="956"/>
      <c r="AP115" s="958" t="s">
        <v>139</v>
      </c>
      <c r="AQ115" s="959"/>
      <c r="AR115" s="959"/>
      <c r="AS115" s="959"/>
      <c r="AT115" s="960"/>
      <c r="AU115" s="968"/>
      <c r="AV115" s="969"/>
      <c r="AW115" s="969"/>
      <c r="AX115" s="969"/>
      <c r="AY115" s="969"/>
      <c r="AZ115" s="851" t="s">
        <v>449</v>
      </c>
      <c r="BA115" s="788"/>
      <c r="BB115" s="788"/>
      <c r="BC115" s="788"/>
      <c r="BD115" s="788"/>
      <c r="BE115" s="788"/>
      <c r="BF115" s="788"/>
      <c r="BG115" s="788"/>
      <c r="BH115" s="788"/>
      <c r="BI115" s="788"/>
      <c r="BJ115" s="788"/>
      <c r="BK115" s="788"/>
      <c r="BL115" s="788"/>
      <c r="BM115" s="788"/>
      <c r="BN115" s="788"/>
      <c r="BO115" s="788"/>
      <c r="BP115" s="789"/>
      <c r="BQ115" s="852" t="s">
        <v>139</v>
      </c>
      <c r="BR115" s="853"/>
      <c r="BS115" s="853"/>
      <c r="BT115" s="853"/>
      <c r="BU115" s="853"/>
      <c r="BV115" s="853" t="s">
        <v>433</v>
      </c>
      <c r="BW115" s="853"/>
      <c r="BX115" s="853"/>
      <c r="BY115" s="853"/>
      <c r="BZ115" s="853"/>
      <c r="CA115" s="853" t="s">
        <v>433</v>
      </c>
      <c r="CB115" s="853"/>
      <c r="CC115" s="853"/>
      <c r="CD115" s="853"/>
      <c r="CE115" s="853"/>
      <c r="CF115" s="911" t="s">
        <v>433</v>
      </c>
      <c r="CG115" s="912"/>
      <c r="CH115" s="912"/>
      <c r="CI115" s="912"/>
      <c r="CJ115" s="912"/>
      <c r="CK115" s="963"/>
      <c r="CL115" s="857"/>
      <c r="CM115" s="851" t="s">
        <v>450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433</v>
      </c>
      <c r="DH115" s="816"/>
      <c r="DI115" s="816"/>
      <c r="DJ115" s="816"/>
      <c r="DK115" s="817"/>
      <c r="DL115" s="818" t="s">
        <v>139</v>
      </c>
      <c r="DM115" s="816"/>
      <c r="DN115" s="816"/>
      <c r="DO115" s="816"/>
      <c r="DP115" s="817"/>
      <c r="DQ115" s="818" t="s">
        <v>139</v>
      </c>
      <c r="DR115" s="816"/>
      <c r="DS115" s="816"/>
      <c r="DT115" s="816"/>
      <c r="DU115" s="817"/>
      <c r="DV115" s="860" t="s">
        <v>139</v>
      </c>
      <c r="DW115" s="861"/>
      <c r="DX115" s="861"/>
      <c r="DY115" s="861"/>
      <c r="DZ115" s="862"/>
    </row>
    <row r="116" spans="1:130" s="230" customFormat="1" ht="26.25" customHeight="1" x14ac:dyDescent="0.15">
      <c r="A116" s="952"/>
      <c r="B116" s="953"/>
      <c r="C116" s="875" t="s">
        <v>451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139</v>
      </c>
      <c r="AB116" s="816"/>
      <c r="AC116" s="816"/>
      <c r="AD116" s="816"/>
      <c r="AE116" s="817"/>
      <c r="AF116" s="818" t="s">
        <v>433</v>
      </c>
      <c r="AG116" s="816"/>
      <c r="AH116" s="816"/>
      <c r="AI116" s="816"/>
      <c r="AJ116" s="817"/>
      <c r="AK116" s="818" t="s">
        <v>139</v>
      </c>
      <c r="AL116" s="816"/>
      <c r="AM116" s="816"/>
      <c r="AN116" s="816"/>
      <c r="AO116" s="817"/>
      <c r="AP116" s="860" t="s">
        <v>139</v>
      </c>
      <c r="AQ116" s="861"/>
      <c r="AR116" s="861"/>
      <c r="AS116" s="861"/>
      <c r="AT116" s="862"/>
      <c r="AU116" s="968"/>
      <c r="AV116" s="969"/>
      <c r="AW116" s="969"/>
      <c r="AX116" s="969"/>
      <c r="AY116" s="969"/>
      <c r="AZ116" s="945" t="s">
        <v>452</v>
      </c>
      <c r="BA116" s="946"/>
      <c r="BB116" s="946"/>
      <c r="BC116" s="946"/>
      <c r="BD116" s="946"/>
      <c r="BE116" s="946"/>
      <c r="BF116" s="946"/>
      <c r="BG116" s="946"/>
      <c r="BH116" s="946"/>
      <c r="BI116" s="946"/>
      <c r="BJ116" s="946"/>
      <c r="BK116" s="946"/>
      <c r="BL116" s="946"/>
      <c r="BM116" s="946"/>
      <c r="BN116" s="946"/>
      <c r="BO116" s="946"/>
      <c r="BP116" s="947"/>
      <c r="BQ116" s="852" t="s">
        <v>139</v>
      </c>
      <c r="BR116" s="853"/>
      <c r="BS116" s="853"/>
      <c r="BT116" s="853"/>
      <c r="BU116" s="853"/>
      <c r="BV116" s="853" t="s">
        <v>139</v>
      </c>
      <c r="BW116" s="853"/>
      <c r="BX116" s="853"/>
      <c r="BY116" s="853"/>
      <c r="BZ116" s="853"/>
      <c r="CA116" s="853" t="s">
        <v>433</v>
      </c>
      <c r="CB116" s="853"/>
      <c r="CC116" s="853"/>
      <c r="CD116" s="853"/>
      <c r="CE116" s="853"/>
      <c r="CF116" s="911" t="s">
        <v>433</v>
      </c>
      <c r="CG116" s="912"/>
      <c r="CH116" s="912"/>
      <c r="CI116" s="912"/>
      <c r="CJ116" s="912"/>
      <c r="CK116" s="963"/>
      <c r="CL116" s="857"/>
      <c r="CM116" s="851" t="s">
        <v>453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433</v>
      </c>
      <c r="DH116" s="816"/>
      <c r="DI116" s="816"/>
      <c r="DJ116" s="816"/>
      <c r="DK116" s="817"/>
      <c r="DL116" s="818" t="s">
        <v>433</v>
      </c>
      <c r="DM116" s="816"/>
      <c r="DN116" s="816"/>
      <c r="DO116" s="816"/>
      <c r="DP116" s="817"/>
      <c r="DQ116" s="818" t="s">
        <v>139</v>
      </c>
      <c r="DR116" s="816"/>
      <c r="DS116" s="816"/>
      <c r="DT116" s="816"/>
      <c r="DU116" s="817"/>
      <c r="DV116" s="860" t="s">
        <v>139</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454</v>
      </c>
      <c r="Z117" s="933"/>
      <c r="AA117" s="938">
        <v>2442196</v>
      </c>
      <c r="AB117" s="939"/>
      <c r="AC117" s="939"/>
      <c r="AD117" s="939"/>
      <c r="AE117" s="940"/>
      <c r="AF117" s="941">
        <v>2599397</v>
      </c>
      <c r="AG117" s="939"/>
      <c r="AH117" s="939"/>
      <c r="AI117" s="939"/>
      <c r="AJ117" s="940"/>
      <c r="AK117" s="941">
        <v>2536979</v>
      </c>
      <c r="AL117" s="939"/>
      <c r="AM117" s="939"/>
      <c r="AN117" s="939"/>
      <c r="AO117" s="940"/>
      <c r="AP117" s="942"/>
      <c r="AQ117" s="943"/>
      <c r="AR117" s="943"/>
      <c r="AS117" s="943"/>
      <c r="AT117" s="944"/>
      <c r="AU117" s="968"/>
      <c r="AV117" s="969"/>
      <c r="AW117" s="969"/>
      <c r="AX117" s="969"/>
      <c r="AY117" s="969"/>
      <c r="AZ117" s="899" t="s">
        <v>455</v>
      </c>
      <c r="BA117" s="900"/>
      <c r="BB117" s="900"/>
      <c r="BC117" s="900"/>
      <c r="BD117" s="900"/>
      <c r="BE117" s="900"/>
      <c r="BF117" s="900"/>
      <c r="BG117" s="900"/>
      <c r="BH117" s="900"/>
      <c r="BI117" s="900"/>
      <c r="BJ117" s="900"/>
      <c r="BK117" s="900"/>
      <c r="BL117" s="900"/>
      <c r="BM117" s="900"/>
      <c r="BN117" s="900"/>
      <c r="BO117" s="900"/>
      <c r="BP117" s="901"/>
      <c r="BQ117" s="852" t="s">
        <v>139</v>
      </c>
      <c r="BR117" s="853"/>
      <c r="BS117" s="853"/>
      <c r="BT117" s="853"/>
      <c r="BU117" s="853"/>
      <c r="BV117" s="853" t="s">
        <v>139</v>
      </c>
      <c r="BW117" s="853"/>
      <c r="BX117" s="853"/>
      <c r="BY117" s="853"/>
      <c r="BZ117" s="853"/>
      <c r="CA117" s="853" t="s">
        <v>139</v>
      </c>
      <c r="CB117" s="853"/>
      <c r="CC117" s="853"/>
      <c r="CD117" s="853"/>
      <c r="CE117" s="853"/>
      <c r="CF117" s="911" t="s">
        <v>139</v>
      </c>
      <c r="CG117" s="912"/>
      <c r="CH117" s="912"/>
      <c r="CI117" s="912"/>
      <c r="CJ117" s="912"/>
      <c r="CK117" s="963"/>
      <c r="CL117" s="857"/>
      <c r="CM117" s="851" t="s">
        <v>456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139</v>
      </c>
      <c r="DH117" s="816"/>
      <c r="DI117" s="816"/>
      <c r="DJ117" s="816"/>
      <c r="DK117" s="817"/>
      <c r="DL117" s="818" t="s">
        <v>139</v>
      </c>
      <c r="DM117" s="816"/>
      <c r="DN117" s="816"/>
      <c r="DO117" s="816"/>
      <c r="DP117" s="817"/>
      <c r="DQ117" s="818" t="s">
        <v>139</v>
      </c>
      <c r="DR117" s="816"/>
      <c r="DS117" s="816"/>
      <c r="DT117" s="816"/>
      <c r="DU117" s="817"/>
      <c r="DV117" s="860" t="s">
        <v>433</v>
      </c>
      <c r="DW117" s="861"/>
      <c r="DX117" s="861"/>
      <c r="DY117" s="861"/>
      <c r="DZ117" s="862"/>
    </row>
    <row r="118" spans="1:130" s="230" customFormat="1" ht="26.25" customHeight="1" x14ac:dyDescent="0.15">
      <c r="A118" s="931" t="s">
        <v>428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425</v>
      </c>
      <c r="AB118" s="932"/>
      <c r="AC118" s="932"/>
      <c r="AD118" s="932"/>
      <c r="AE118" s="933"/>
      <c r="AF118" s="934" t="s">
        <v>426</v>
      </c>
      <c r="AG118" s="932"/>
      <c r="AH118" s="932"/>
      <c r="AI118" s="932"/>
      <c r="AJ118" s="933"/>
      <c r="AK118" s="934" t="s">
        <v>312</v>
      </c>
      <c r="AL118" s="932"/>
      <c r="AM118" s="932"/>
      <c r="AN118" s="932"/>
      <c r="AO118" s="933"/>
      <c r="AP118" s="935" t="s">
        <v>427</v>
      </c>
      <c r="AQ118" s="936"/>
      <c r="AR118" s="936"/>
      <c r="AS118" s="936"/>
      <c r="AT118" s="937"/>
      <c r="AU118" s="968"/>
      <c r="AV118" s="969"/>
      <c r="AW118" s="969"/>
      <c r="AX118" s="969"/>
      <c r="AY118" s="969"/>
      <c r="AZ118" s="874" t="s">
        <v>457</v>
      </c>
      <c r="BA118" s="875"/>
      <c r="BB118" s="875"/>
      <c r="BC118" s="875"/>
      <c r="BD118" s="875"/>
      <c r="BE118" s="875"/>
      <c r="BF118" s="875"/>
      <c r="BG118" s="875"/>
      <c r="BH118" s="875"/>
      <c r="BI118" s="875"/>
      <c r="BJ118" s="875"/>
      <c r="BK118" s="875"/>
      <c r="BL118" s="875"/>
      <c r="BM118" s="875"/>
      <c r="BN118" s="875"/>
      <c r="BO118" s="875"/>
      <c r="BP118" s="876"/>
      <c r="BQ118" s="915" t="s">
        <v>139</v>
      </c>
      <c r="BR118" s="881"/>
      <c r="BS118" s="881"/>
      <c r="BT118" s="881"/>
      <c r="BU118" s="881"/>
      <c r="BV118" s="881" t="s">
        <v>433</v>
      </c>
      <c r="BW118" s="881"/>
      <c r="BX118" s="881"/>
      <c r="BY118" s="881"/>
      <c r="BZ118" s="881"/>
      <c r="CA118" s="881" t="s">
        <v>139</v>
      </c>
      <c r="CB118" s="881"/>
      <c r="CC118" s="881"/>
      <c r="CD118" s="881"/>
      <c r="CE118" s="881"/>
      <c r="CF118" s="911" t="s">
        <v>139</v>
      </c>
      <c r="CG118" s="912"/>
      <c r="CH118" s="912"/>
      <c r="CI118" s="912"/>
      <c r="CJ118" s="912"/>
      <c r="CK118" s="963"/>
      <c r="CL118" s="857"/>
      <c r="CM118" s="851" t="s">
        <v>458</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139</v>
      </c>
      <c r="DH118" s="816"/>
      <c r="DI118" s="816"/>
      <c r="DJ118" s="816"/>
      <c r="DK118" s="817"/>
      <c r="DL118" s="818" t="s">
        <v>433</v>
      </c>
      <c r="DM118" s="816"/>
      <c r="DN118" s="816"/>
      <c r="DO118" s="816"/>
      <c r="DP118" s="817"/>
      <c r="DQ118" s="818" t="s">
        <v>139</v>
      </c>
      <c r="DR118" s="816"/>
      <c r="DS118" s="816"/>
      <c r="DT118" s="816"/>
      <c r="DU118" s="817"/>
      <c r="DV118" s="860" t="s">
        <v>433</v>
      </c>
      <c r="DW118" s="861"/>
      <c r="DX118" s="861"/>
      <c r="DY118" s="861"/>
      <c r="DZ118" s="862"/>
    </row>
    <row r="119" spans="1:130" s="230" customFormat="1" ht="26.25" customHeight="1" x14ac:dyDescent="0.15">
      <c r="A119" s="854" t="s">
        <v>431</v>
      </c>
      <c r="B119" s="855"/>
      <c r="C119" s="896" t="s">
        <v>432</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139</v>
      </c>
      <c r="AB119" s="925"/>
      <c r="AC119" s="925"/>
      <c r="AD119" s="925"/>
      <c r="AE119" s="926"/>
      <c r="AF119" s="927" t="s">
        <v>139</v>
      </c>
      <c r="AG119" s="925"/>
      <c r="AH119" s="925"/>
      <c r="AI119" s="925"/>
      <c r="AJ119" s="926"/>
      <c r="AK119" s="927" t="s">
        <v>433</v>
      </c>
      <c r="AL119" s="925"/>
      <c r="AM119" s="925"/>
      <c r="AN119" s="925"/>
      <c r="AO119" s="926"/>
      <c r="AP119" s="928" t="s">
        <v>139</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459</v>
      </c>
      <c r="BP119" s="914"/>
      <c r="BQ119" s="915">
        <v>25899303</v>
      </c>
      <c r="BR119" s="881"/>
      <c r="BS119" s="881"/>
      <c r="BT119" s="881"/>
      <c r="BU119" s="881"/>
      <c r="BV119" s="881">
        <v>24865995</v>
      </c>
      <c r="BW119" s="881"/>
      <c r="BX119" s="881"/>
      <c r="BY119" s="881"/>
      <c r="BZ119" s="881"/>
      <c r="CA119" s="881">
        <v>23511685</v>
      </c>
      <c r="CB119" s="881"/>
      <c r="CC119" s="881"/>
      <c r="CD119" s="881"/>
      <c r="CE119" s="881"/>
      <c r="CF119" s="784"/>
      <c r="CG119" s="785"/>
      <c r="CH119" s="785"/>
      <c r="CI119" s="785"/>
      <c r="CJ119" s="870"/>
      <c r="CK119" s="964"/>
      <c r="CL119" s="859"/>
      <c r="CM119" s="874" t="s">
        <v>460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139</v>
      </c>
      <c r="DH119" s="800"/>
      <c r="DI119" s="800"/>
      <c r="DJ119" s="800"/>
      <c r="DK119" s="801"/>
      <c r="DL119" s="802" t="s">
        <v>139</v>
      </c>
      <c r="DM119" s="800"/>
      <c r="DN119" s="800"/>
      <c r="DO119" s="800"/>
      <c r="DP119" s="801"/>
      <c r="DQ119" s="802" t="s">
        <v>139</v>
      </c>
      <c r="DR119" s="800"/>
      <c r="DS119" s="800"/>
      <c r="DT119" s="800"/>
      <c r="DU119" s="801"/>
      <c r="DV119" s="884" t="s">
        <v>139</v>
      </c>
      <c r="DW119" s="885"/>
      <c r="DX119" s="885"/>
      <c r="DY119" s="885"/>
      <c r="DZ119" s="886"/>
    </row>
    <row r="120" spans="1:130" s="230" customFormat="1" ht="26.25" customHeight="1" x14ac:dyDescent="0.15">
      <c r="A120" s="856"/>
      <c r="B120" s="857"/>
      <c r="C120" s="851" t="s">
        <v>437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139</v>
      </c>
      <c r="AB120" s="816"/>
      <c r="AC120" s="816"/>
      <c r="AD120" s="816"/>
      <c r="AE120" s="817"/>
      <c r="AF120" s="818" t="s">
        <v>139</v>
      </c>
      <c r="AG120" s="816"/>
      <c r="AH120" s="816"/>
      <c r="AI120" s="816"/>
      <c r="AJ120" s="817"/>
      <c r="AK120" s="818" t="s">
        <v>139</v>
      </c>
      <c r="AL120" s="816"/>
      <c r="AM120" s="816"/>
      <c r="AN120" s="816"/>
      <c r="AO120" s="817"/>
      <c r="AP120" s="860" t="s">
        <v>139</v>
      </c>
      <c r="AQ120" s="861"/>
      <c r="AR120" s="861"/>
      <c r="AS120" s="861"/>
      <c r="AT120" s="862"/>
      <c r="AU120" s="916" t="s">
        <v>461</v>
      </c>
      <c r="AV120" s="917"/>
      <c r="AW120" s="917"/>
      <c r="AX120" s="917"/>
      <c r="AY120" s="918"/>
      <c r="AZ120" s="896" t="s">
        <v>462</v>
      </c>
      <c r="BA120" s="844"/>
      <c r="BB120" s="844"/>
      <c r="BC120" s="844"/>
      <c r="BD120" s="844"/>
      <c r="BE120" s="844"/>
      <c r="BF120" s="844"/>
      <c r="BG120" s="844"/>
      <c r="BH120" s="844"/>
      <c r="BI120" s="844"/>
      <c r="BJ120" s="844"/>
      <c r="BK120" s="844"/>
      <c r="BL120" s="844"/>
      <c r="BM120" s="844"/>
      <c r="BN120" s="844"/>
      <c r="BO120" s="844"/>
      <c r="BP120" s="845"/>
      <c r="BQ120" s="897">
        <v>3797156</v>
      </c>
      <c r="BR120" s="878"/>
      <c r="BS120" s="878"/>
      <c r="BT120" s="878"/>
      <c r="BU120" s="878"/>
      <c r="BV120" s="878">
        <v>4772666</v>
      </c>
      <c r="BW120" s="878"/>
      <c r="BX120" s="878"/>
      <c r="BY120" s="878"/>
      <c r="BZ120" s="878"/>
      <c r="CA120" s="878">
        <v>5187160</v>
      </c>
      <c r="CB120" s="878"/>
      <c r="CC120" s="878"/>
      <c r="CD120" s="878"/>
      <c r="CE120" s="878"/>
      <c r="CF120" s="902">
        <v>67.5</v>
      </c>
      <c r="CG120" s="903"/>
      <c r="CH120" s="903"/>
      <c r="CI120" s="903"/>
      <c r="CJ120" s="903"/>
      <c r="CK120" s="904" t="s">
        <v>463</v>
      </c>
      <c r="CL120" s="888"/>
      <c r="CM120" s="888"/>
      <c r="CN120" s="888"/>
      <c r="CO120" s="889"/>
      <c r="CP120" s="908" t="s">
        <v>409</v>
      </c>
      <c r="CQ120" s="909"/>
      <c r="CR120" s="909"/>
      <c r="CS120" s="909"/>
      <c r="CT120" s="909"/>
      <c r="CU120" s="909"/>
      <c r="CV120" s="909"/>
      <c r="CW120" s="909"/>
      <c r="CX120" s="909"/>
      <c r="CY120" s="909"/>
      <c r="CZ120" s="909"/>
      <c r="DA120" s="909"/>
      <c r="DB120" s="909"/>
      <c r="DC120" s="909"/>
      <c r="DD120" s="909"/>
      <c r="DE120" s="909"/>
      <c r="DF120" s="910"/>
      <c r="DG120" s="897">
        <v>3668895</v>
      </c>
      <c r="DH120" s="878"/>
      <c r="DI120" s="878"/>
      <c r="DJ120" s="878"/>
      <c r="DK120" s="878"/>
      <c r="DL120" s="878">
        <v>3457151</v>
      </c>
      <c r="DM120" s="878"/>
      <c r="DN120" s="878"/>
      <c r="DO120" s="878"/>
      <c r="DP120" s="878"/>
      <c r="DQ120" s="878">
        <v>3210714</v>
      </c>
      <c r="DR120" s="878"/>
      <c r="DS120" s="878"/>
      <c r="DT120" s="878"/>
      <c r="DU120" s="878"/>
      <c r="DV120" s="879">
        <v>41.8</v>
      </c>
      <c r="DW120" s="879"/>
      <c r="DX120" s="879"/>
      <c r="DY120" s="879"/>
      <c r="DZ120" s="880"/>
    </row>
    <row r="121" spans="1:130" s="230" customFormat="1" ht="26.25" customHeight="1" x14ac:dyDescent="0.15">
      <c r="A121" s="856"/>
      <c r="B121" s="857"/>
      <c r="C121" s="899" t="s">
        <v>464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139</v>
      </c>
      <c r="AB121" s="816"/>
      <c r="AC121" s="816"/>
      <c r="AD121" s="816"/>
      <c r="AE121" s="817"/>
      <c r="AF121" s="818" t="s">
        <v>139</v>
      </c>
      <c r="AG121" s="816"/>
      <c r="AH121" s="816"/>
      <c r="AI121" s="816"/>
      <c r="AJ121" s="817"/>
      <c r="AK121" s="818" t="s">
        <v>139</v>
      </c>
      <c r="AL121" s="816"/>
      <c r="AM121" s="816"/>
      <c r="AN121" s="816"/>
      <c r="AO121" s="817"/>
      <c r="AP121" s="860" t="s">
        <v>139</v>
      </c>
      <c r="AQ121" s="861"/>
      <c r="AR121" s="861"/>
      <c r="AS121" s="861"/>
      <c r="AT121" s="862"/>
      <c r="AU121" s="919"/>
      <c r="AV121" s="920"/>
      <c r="AW121" s="920"/>
      <c r="AX121" s="920"/>
      <c r="AY121" s="921"/>
      <c r="AZ121" s="851" t="s">
        <v>465</v>
      </c>
      <c r="BA121" s="788"/>
      <c r="BB121" s="788"/>
      <c r="BC121" s="788"/>
      <c r="BD121" s="788"/>
      <c r="BE121" s="788"/>
      <c r="BF121" s="788"/>
      <c r="BG121" s="788"/>
      <c r="BH121" s="788"/>
      <c r="BI121" s="788"/>
      <c r="BJ121" s="788"/>
      <c r="BK121" s="788"/>
      <c r="BL121" s="788"/>
      <c r="BM121" s="788"/>
      <c r="BN121" s="788"/>
      <c r="BO121" s="788"/>
      <c r="BP121" s="789"/>
      <c r="BQ121" s="852">
        <v>1487660</v>
      </c>
      <c r="BR121" s="853"/>
      <c r="BS121" s="853"/>
      <c r="BT121" s="853"/>
      <c r="BU121" s="853"/>
      <c r="BV121" s="853">
        <v>1548541</v>
      </c>
      <c r="BW121" s="853"/>
      <c r="BX121" s="853"/>
      <c r="BY121" s="853"/>
      <c r="BZ121" s="853"/>
      <c r="CA121" s="853">
        <v>1625698</v>
      </c>
      <c r="CB121" s="853"/>
      <c r="CC121" s="853"/>
      <c r="CD121" s="853"/>
      <c r="CE121" s="853"/>
      <c r="CF121" s="911">
        <v>21.2</v>
      </c>
      <c r="CG121" s="912"/>
      <c r="CH121" s="912"/>
      <c r="CI121" s="912"/>
      <c r="CJ121" s="912"/>
      <c r="CK121" s="905"/>
      <c r="CL121" s="891"/>
      <c r="CM121" s="891"/>
      <c r="CN121" s="891"/>
      <c r="CO121" s="892"/>
      <c r="CP121" s="871" t="s">
        <v>410</v>
      </c>
      <c r="CQ121" s="872"/>
      <c r="CR121" s="872"/>
      <c r="CS121" s="872"/>
      <c r="CT121" s="872"/>
      <c r="CU121" s="872"/>
      <c r="CV121" s="872"/>
      <c r="CW121" s="872"/>
      <c r="CX121" s="872"/>
      <c r="CY121" s="872"/>
      <c r="CZ121" s="872"/>
      <c r="DA121" s="872"/>
      <c r="DB121" s="872"/>
      <c r="DC121" s="872"/>
      <c r="DD121" s="872"/>
      <c r="DE121" s="872"/>
      <c r="DF121" s="873"/>
      <c r="DG121" s="852">
        <v>726716</v>
      </c>
      <c r="DH121" s="853"/>
      <c r="DI121" s="853"/>
      <c r="DJ121" s="853"/>
      <c r="DK121" s="853"/>
      <c r="DL121" s="853">
        <v>375262</v>
      </c>
      <c r="DM121" s="853"/>
      <c r="DN121" s="853"/>
      <c r="DO121" s="853"/>
      <c r="DP121" s="853"/>
      <c r="DQ121" s="853">
        <v>452622</v>
      </c>
      <c r="DR121" s="853"/>
      <c r="DS121" s="853"/>
      <c r="DT121" s="853"/>
      <c r="DU121" s="853"/>
      <c r="DV121" s="830">
        <v>5.9</v>
      </c>
      <c r="DW121" s="830"/>
      <c r="DX121" s="830"/>
      <c r="DY121" s="830"/>
      <c r="DZ121" s="831"/>
    </row>
    <row r="122" spans="1:130" s="230" customFormat="1" ht="26.25" customHeight="1" x14ac:dyDescent="0.15">
      <c r="A122" s="856"/>
      <c r="B122" s="857"/>
      <c r="C122" s="851" t="s">
        <v>447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139</v>
      </c>
      <c r="AB122" s="816"/>
      <c r="AC122" s="816"/>
      <c r="AD122" s="816"/>
      <c r="AE122" s="817"/>
      <c r="AF122" s="818" t="s">
        <v>139</v>
      </c>
      <c r="AG122" s="816"/>
      <c r="AH122" s="816"/>
      <c r="AI122" s="816"/>
      <c r="AJ122" s="817"/>
      <c r="AK122" s="818" t="s">
        <v>139</v>
      </c>
      <c r="AL122" s="816"/>
      <c r="AM122" s="816"/>
      <c r="AN122" s="816"/>
      <c r="AO122" s="817"/>
      <c r="AP122" s="860" t="s">
        <v>433</v>
      </c>
      <c r="AQ122" s="861"/>
      <c r="AR122" s="861"/>
      <c r="AS122" s="861"/>
      <c r="AT122" s="862"/>
      <c r="AU122" s="919"/>
      <c r="AV122" s="920"/>
      <c r="AW122" s="920"/>
      <c r="AX122" s="920"/>
      <c r="AY122" s="921"/>
      <c r="AZ122" s="874" t="s">
        <v>466</v>
      </c>
      <c r="BA122" s="875"/>
      <c r="BB122" s="875"/>
      <c r="BC122" s="875"/>
      <c r="BD122" s="875"/>
      <c r="BE122" s="875"/>
      <c r="BF122" s="875"/>
      <c r="BG122" s="875"/>
      <c r="BH122" s="875"/>
      <c r="BI122" s="875"/>
      <c r="BJ122" s="875"/>
      <c r="BK122" s="875"/>
      <c r="BL122" s="875"/>
      <c r="BM122" s="875"/>
      <c r="BN122" s="875"/>
      <c r="BO122" s="875"/>
      <c r="BP122" s="876"/>
      <c r="BQ122" s="915">
        <v>15886839</v>
      </c>
      <c r="BR122" s="881"/>
      <c r="BS122" s="881"/>
      <c r="BT122" s="881"/>
      <c r="BU122" s="881"/>
      <c r="BV122" s="881">
        <v>15319725</v>
      </c>
      <c r="BW122" s="881"/>
      <c r="BX122" s="881"/>
      <c r="BY122" s="881"/>
      <c r="BZ122" s="881"/>
      <c r="CA122" s="881">
        <v>14409241</v>
      </c>
      <c r="CB122" s="881"/>
      <c r="CC122" s="881"/>
      <c r="CD122" s="881"/>
      <c r="CE122" s="881"/>
      <c r="CF122" s="882">
        <v>187.6</v>
      </c>
      <c r="CG122" s="883"/>
      <c r="CH122" s="883"/>
      <c r="CI122" s="883"/>
      <c r="CJ122" s="883"/>
      <c r="CK122" s="905"/>
      <c r="CL122" s="891"/>
      <c r="CM122" s="891"/>
      <c r="CN122" s="891"/>
      <c r="CO122" s="892"/>
      <c r="CP122" s="871" t="s">
        <v>408</v>
      </c>
      <c r="CQ122" s="872"/>
      <c r="CR122" s="872"/>
      <c r="CS122" s="872"/>
      <c r="CT122" s="872"/>
      <c r="CU122" s="872"/>
      <c r="CV122" s="872"/>
      <c r="CW122" s="872"/>
      <c r="CX122" s="872"/>
      <c r="CY122" s="872"/>
      <c r="CZ122" s="872"/>
      <c r="DA122" s="872"/>
      <c r="DB122" s="872"/>
      <c r="DC122" s="872"/>
      <c r="DD122" s="872"/>
      <c r="DE122" s="872"/>
      <c r="DF122" s="873"/>
      <c r="DG122" s="852">
        <v>39824</v>
      </c>
      <c r="DH122" s="853"/>
      <c r="DI122" s="853"/>
      <c r="DJ122" s="853"/>
      <c r="DK122" s="853"/>
      <c r="DL122" s="853">
        <v>34963</v>
      </c>
      <c r="DM122" s="853"/>
      <c r="DN122" s="853"/>
      <c r="DO122" s="853"/>
      <c r="DP122" s="853"/>
      <c r="DQ122" s="853">
        <v>30598</v>
      </c>
      <c r="DR122" s="853"/>
      <c r="DS122" s="853"/>
      <c r="DT122" s="853"/>
      <c r="DU122" s="853"/>
      <c r="DV122" s="830">
        <v>0.4</v>
      </c>
      <c r="DW122" s="830"/>
      <c r="DX122" s="830"/>
      <c r="DY122" s="830"/>
      <c r="DZ122" s="831"/>
    </row>
    <row r="123" spans="1:130" s="230" customFormat="1" ht="26.25" customHeight="1" x14ac:dyDescent="0.15">
      <c r="A123" s="856"/>
      <c r="B123" s="857"/>
      <c r="C123" s="851" t="s">
        <v>453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139</v>
      </c>
      <c r="AB123" s="816"/>
      <c r="AC123" s="816"/>
      <c r="AD123" s="816"/>
      <c r="AE123" s="817"/>
      <c r="AF123" s="818" t="s">
        <v>139</v>
      </c>
      <c r="AG123" s="816"/>
      <c r="AH123" s="816"/>
      <c r="AI123" s="816"/>
      <c r="AJ123" s="817"/>
      <c r="AK123" s="818" t="s">
        <v>139</v>
      </c>
      <c r="AL123" s="816"/>
      <c r="AM123" s="816"/>
      <c r="AN123" s="816"/>
      <c r="AO123" s="817"/>
      <c r="AP123" s="860" t="s">
        <v>433</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467</v>
      </c>
      <c r="BP123" s="914"/>
      <c r="BQ123" s="868">
        <v>21171655</v>
      </c>
      <c r="BR123" s="869"/>
      <c r="BS123" s="869"/>
      <c r="BT123" s="869"/>
      <c r="BU123" s="869"/>
      <c r="BV123" s="869">
        <v>21640932</v>
      </c>
      <c r="BW123" s="869"/>
      <c r="BX123" s="869"/>
      <c r="BY123" s="869"/>
      <c r="BZ123" s="869"/>
      <c r="CA123" s="869">
        <v>21222099</v>
      </c>
      <c r="CB123" s="869"/>
      <c r="CC123" s="869"/>
      <c r="CD123" s="869"/>
      <c r="CE123" s="869"/>
      <c r="CF123" s="784"/>
      <c r="CG123" s="785"/>
      <c r="CH123" s="785"/>
      <c r="CI123" s="785"/>
      <c r="CJ123" s="870"/>
      <c r="CK123" s="905"/>
      <c r="CL123" s="891"/>
      <c r="CM123" s="891"/>
      <c r="CN123" s="891"/>
      <c r="CO123" s="892"/>
      <c r="CP123" s="871" t="s">
        <v>407</v>
      </c>
      <c r="CQ123" s="872"/>
      <c r="CR123" s="872"/>
      <c r="CS123" s="872"/>
      <c r="CT123" s="872"/>
      <c r="CU123" s="872"/>
      <c r="CV123" s="872"/>
      <c r="CW123" s="872"/>
      <c r="CX123" s="872"/>
      <c r="CY123" s="872"/>
      <c r="CZ123" s="872"/>
      <c r="DA123" s="872"/>
      <c r="DB123" s="872"/>
      <c r="DC123" s="872"/>
      <c r="DD123" s="872"/>
      <c r="DE123" s="872"/>
      <c r="DF123" s="873"/>
      <c r="DG123" s="815" t="s">
        <v>139</v>
      </c>
      <c r="DH123" s="816"/>
      <c r="DI123" s="816"/>
      <c r="DJ123" s="816"/>
      <c r="DK123" s="817"/>
      <c r="DL123" s="818" t="s">
        <v>433</v>
      </c>
      <c r="DM123" s="816"/>
      <c r="DN123" s="816"/>
      <c r="DO123" s="816"/>
      <c r="DP123" s="817"/>
      <c r="DQ123" s="818" t="s">
        <v>139</v>
      </c>
      <c r="DR123" s="816"/>
      <c r="DS123" s="816"/>
      <c r="DT123" s="816"/>
      <c r="DU123" s="817"/>
      <c r="DV123" s="860" t="s">
        <v>139</v>
      </c>
      <c r="DW123" s="861"/>
      <c r="DX123" s="861"/>
      <c r="DY123" s="861"/>
      <c r="DZ123" s="862"/>
    </row>
    <row r="124" spans="1:130" s="230" customFormat="1" ht="26.25" customHeight="1" thickBot="1" x14ac:dyDescent="0.2">
      <c r="A124" s="856"/>
      <c r="B124" s="857"/>
      <c r="C124" s="851" t="s">
        <v>456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433</v>
      </c>
      <c r="AB124" s="816"/>
      <c r="AC124" s="816"/>
      <c r="AD124" s="816"/>
      <c r="AE124" s="817"/>
      <c r="AF124" s="818" t="s">
        <v>139</v>
      </c>
      <c r="AG124" s="816"/>
      <c r="AH124" s="816"/>
      <c r="AI124" s="816"/>
      <c r="AJ124" s="817"/>
      <c r="AK124" s="818" t="s">
        <v>139</v>
      </c>
      <c r="AL124" s="816"/>
      <c r="AM124" s="816"/>
      <c r="AN124" s="816"/>
      <c r="AO124" s="817"/>
      <c r="AP124" s="860" t="s">
        <v>139</v>
      </c>
      <c r="AQ124" s="861"/>
      <c r="AR124" s="861"/>
      <c r="AS124" s="861"/>
      <c r="AT124" s="862"/>
      <c r="AU124" s="863" t="s">
        <v>468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63.6</v>
      </c>
      <c r="BR124" s="867"/>
      <c r="BS124" s="867"/>
      <c r="BT124" s="867"/>
      <c r="BU124" s="867"/>
      <c r="BV124" s="867">
        <v>40.9</v>
      </c>
      <c r="BW124" s="867"/>
      <c r="BX124" s="867"/>
      <c r="BY124" s="867"/>
      <c r="BZ124" s="867"/>
      <c r="CA124" s="867">
        <v>29.8</v>
      </c>
      <c r="CB124" s="867"/>
      <c r="CC124" s="867"/>
      <c r="CD124" s="867"/>
      <c r="CE124" s="867"/>
      <c r="CF124" s="762"/>
      <c r="CG124" s="763"/>
      <c r="CH124" s="763"/>
      <c r="CI124" s="763"/>
      <c r="CJ124" s="898"/>
      <c r="CK124" s="906"/>
      <c r="CL124" s="906"/>
      <c r="CM124" s="906"/>
      <c r="CN124" s="906"/>
      <c r="CO124" s="907"/>
      <c r="CP124" s="871" t="s">
        <v>469</v>
      </c>
      <c r="CQ124" s="872"/>
      <c r="CR124" s="872"/>
      <c r="CS124" s="872"/>
      <c r="CT124" s="872"/>
      <c r="CU124" s="872"/>
      <c r="CV124" s="872"/>
      <c r="CW124" s="872"/>
      <c r="CX124" s="872"/>
      <c r="CY124" s="872"/>
      <c r="CZ124" s="872"/>
      <c r="DA124" s="872"/>
      <c r="DB124" s="872"/>
      <c r="DC124" s="872"/>
      <c r="DD124" s="872"/>
      <c r="DE124" s="872"/>
      <c r="DF124" s="873"/>
      <c r="DG124" s="799" t="s">
        <v>139</v>
      </c>
      <c r="DH124" s="800"/>
      <c r="DI124" s="800"/>
      <c r="DJ124" s="800"/>
      <c r="DK124" s="801"/>
      <c r="DL124" s="802" t="s">
        <v>139</v>
      </c>
      <c r="DM124" s="800"/>
      <c r="DN124" s="800"/>
      <c r="DO124" s="800"/>
      <c r="DP124" s="801"/>
      <c r="DQ124" s="802" t="s">
        <v>433</v>
      </c>
      <c r="DR124" s="800"/>
      <c r="DS124" s="800"/>
      <c r="DT124" s="800"/>
      <c r="DU124" s="801"/>
      <c r="DV124" s="884" t="s">
        <v>433</v>
      </c>
      <c r="DW124" s="885"/>
      <c r="DX124" s="885"/>
      <c r="DY124" s="885"/>
      <c r="DZ124" s="886"/>
    </row>
    <row r="125" spans="1:130" s="230" customFormat="1" ht="26.25" customHeight="1" x14ac:dyDescent="0.15">
      <c r="A125" s="856"/>
      <c r="B125" s="857"/>
      <c r="C125" s="851" t="s">
        <v>458</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139</v>
      </c>
      <c r="AB125" s="816"/>
      <c r="AC125" s="816"/>
      <c r="AD125" s="816"/>
      <c r="AE125" s="817"/>
      <c r="AF125" s="818" t="s">
        <v>433</v>
      </c>
      <c r="AG125" s="816"/>
      <c r="AH125" s="816"/>
      <c r="AI125" s="816"/>
      <c r="AJ125" s="817"/>
      <c r="AK125" s="818" t="s">
        <v>139</v>
      </c>
      <c r="AL125" s="816"/>
      <c r="AM125" s="816"/>
      <c r="AN125" s="816"/>
      <c r="AO125" s="817"/>
      <c r="AP125" s="860" t="s">
        <v>139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470</v>
      </c>
      <c r="CL125" s="888"/>
      <c r="CM125" s="888"/>
      <c r="CN125" s="888"/>
      <c r="CO125" s="889"/>
      <c r="CP125" s="896" t="s">
        <v>471</v>
      </c>
      <c r="CQ125" s="844"/>
      <c r="CR125" s="844"/>
      <c r="CS125" s="844"/>
      <c r="CT125" s="844"/>
      <c r="CU125" s="844"/>
      <c r="CV125" s="844"/>
      <c r="CW125" s="844"/>
      <c r="CX125" s="844"/>
      <c r="CY125" s="844"/>
      <c r="CZ125" s="844"/>
      <c r="DA125" s="844"/>
      <c r="DB125" s="844"/>
      <c r="DC125" s="844"/>
      <c r="DD125" s="844"/>
      <c r="DE125" s="844"/>
      <c r="DF125" s="845"/>
      <c r="DG125" s="897" t="s">
        <v>139</v>
      </c>
      <c r="DH125" s="878"/>
      <c r="DI125" s="878"/>
      <c r="DJ125" s="878"/>
      <c r="DK125" s="878"/>
      <c r="DL125" s="878" t="s">
        <v>433</v>
      </c>
      <c r="DM125" s="878"/>
      <c r="DN125" s="878"/>
      <c r="DO125" s="878"/>
      <c r="DP125" s="878"/>
      <c r="DQ125" s="878" t="s">
        <v>139</v>
      </c>
      <c r="DR125" s="878"/>
      <c r="DS125" s="878"/>
      <c r="DT125" s="878"/>
      <c r="DU125" s="878"/>
      <c r="DV125" s="879" t="s">
        <v>139</v>
      </c>
      <c r="DW125" s="879"/>
      <c r="DX125" s="879"/>
      <c r="DY125" s="879"/>
      <c r="DZ125" s="880"/>
    </row>
    <row r="126" spans="1:130" s="230" customFormat="1" ht="26.25" customHeight="1" thickBot="1" x14ac:dyDescent="0.2">
      <c r="A126" s="856"/>
      <c r="B126" s="857"/>
      <c r="C126" s="851" t="s">
        <v>460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139</v>
      </c>
      <c r="AB126" s="816"/>
      <c r="AC126" s="816"/>
      <c r="AD126" s="816"/>
      <c r="AE126" s="817"/>
      <c r="AF126" s="818" t="s">
        <v>433</v>
      </c>
      <c r="AG126" s="816"/>
      <c r="AH126" s="816"/>
      <c r="AI126" s="816"/>
      <c r="AJ126" s="817"/>
      <c r="AK126" s="818" t="s">
        <v>433</v>
      </c>
      <c r="AL126" s="816"/>
      <c r="AM126" s="816"/>
      <c r="AN126" s="816"/>
      <c r="AO126" s="817"/>
      <c r="AP126" s="860" t="s">
        <v>433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472</v>
      </c>
      <c r="CQ126" s="788"/>
      <c r="CR126" s="788"/>
      <c r="CS126" s="788"/>
      <c r="CT126" s="788"/>
      <c r="CU126" s="788"/>
      <c r="CV126" s="788"/>
      <c r="CW126" s="788"/>
      <c r="CX126" s="788"/>
      <c r="CY126" s="788"/>
      <c r="CZ126" s="788"/>
      <c r="DA126" s="788"/>
      <c r="DB126" s="788"/>
      <c r="DC126" s="788"/>
      <c r="DD126" s="788"/>
      <c r="DE126" s="788"/>
      <c r="DF126" s="789"/>
      <c r="DG126" s="852" t="s">
        <v>139</v>
      </c>
      <c r="DH126" s="853"/>
      <c r="DI126" s="853"/>
      <c r="DJ126" s="853"/>
      <c r="DK126" s="853"/>
      <c r="DL126" s="853" t="s">
        <v>139</v>
      </c>
      <c r="DM126" s="853"/>
      <c r="DN126" s="853"/>
      <c r="DO126" s="853"/>
      <c r="DP126" s="853"/>
      <c r="DQ126" s="853" t="s">
        <v>139</v>
      </c>
      <c r="DR126" s="853"/>
      <c r="DS126" s="853"/>
      <c r="DT126" s="853"/>
      <c r="DU126" s="853"/>
      <c r="DV126" s="830" t="s">
        <v>433</v>
      </c>
      <c r="DW126" s="830"/>
      <c r="DX126" s="830"/>
      <c r="DY126" s="830"/>
      <c r="DZ126" s="831"/>
    </row>
    <row r="127" spans="1:130" s="230" customFormat="1" ht="26.25" customHeight="1" x14ac:dyDescent="0.15">
      <c r="A127" s="858"/>
      <c r="B127" s="859"/>
      <c r="C127" s="874" t="s">
        <v>473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147</v>
      </c>
      <c r="AB127" s="816"/>
      <c r="AC127" s="816"/>
      <c r="AD127" s="816"/>
      <c r="AE127" s="817"/>
      <c r="AF127" s="818" t="s">
        <v>433</v>
      </c>
      <c r="AG127" s="816"/>
      <c r="AH127" s="816"/>
      <c r="AI127" s="816"/>
      <c r="AJ127" s="817"/>
      <c r="AK127" s="818" t="s">
        <v>139</v>
      </c>
      <c r="AL127" s="816"/>
      <c r="AM127" s="816"/>
      <c r="AN127" s="816"/>
      <c r="AO127" s="817"/>
      <c r="AP127" s="860" t="s">
        <v>433</v>
      </c>
      <c r="AQ127" s="861"/>
      <c r="AR127" s="861"/>
      <c r="AS127" s="861"/>
      <c r="AT127" s="862"/>
      <c r="AU127" s="232"/>
      <c r="AV127" s="232"/>
      <c r="AW127" s="232"/>
      <c r="AX127" s="877" t="s">
        <v>474</v>
      </c>
      <c r="AY127" s="848"/>
      <c r="AZ127" s="848"/>
      <c r="BA127" s="848"/>
      <c r="BB127" s="848"/>
      <c r="BC127" s="848"/>
      <c r="BD127" s="848"/>
      <c r="BE127" s="849"/>
      <c r="BF127" s="847" t="s">
        <v>475</v>
      </c>
      <c r="BG127" s="848"/>
      <c r="BH127" s="848"/>
      <c r="BI127" s="848"/>
      <c r="BJ127" s="848"/>
      <c r="BK127" s="848"/>
      <c r="BL127" s="849"/>
      <c r="BM127" s="847" t="s">
        <v>476</v>
      </c>
      <c r="BN127" s="848"/>
      <c r="BO127" s="848"/>
      <c r="BP127" s="848"/>
      <c r="BQ127" s="848"/>
      <c r="BR127" s="848"/>
      <c r="BS127" s="849"/>
      <c r="BT127" s="847" t="s">
        <v>477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478</v>
      </c>
      <c r="CQ127" s="788"/>
      <c r="CR127" s="788"/>
      <c r="CS127" s="788"/>
      <c r="CT127" s="788"/>
      <c r="CU127" s="788"/>
      <c r="CV127" s="788"/>
      <c r="CW127" s="788"/>
      <c r="CX127" s="788"/>
      <c r="CY127" s="788"/>
      <c r="CZ127" s="788"/>
      <c r="DA127" s="788"/>
      <c r="DB127" s="788"/>
      <c r="DC127" s="788"/>
      <c r="DD127" s="788"/>
      <c r="DE127" s="788"/>
      <c r="DF127" s="789"/>
      <c r="DG127" s="852" t="s">
        <v>433</v>
      </c>
      <c r="DH127" s="853"/>
      <c r="DI127" s="853"/>
      <c r="DJ127" s="853"/>
      <c r="DK127" s="853"/>
      <c r="DL127" s="853" t="s">
        <v>433</v>
      </c>
      <c r="DM127" s="853"/>
      <c r="DN127" s="853"/>
      <c r="DO127" s="853"/>
      <c r="DP127" s="853"/>
      <c r="DQ127" s="853" t="s">
        <v>433</v>
      </c>
      <c r="DR127" s="853"/>
      <c r="DS127" s="853"/>
      <c r="DT127" s="853"/>
      <c r="DU127" s="853"/>
      <c r="DV127" s="830" t="s">
        <v>139</v>
      </c>
      <c r="DW127" s="830"/>
      <c r="DX127" s="830"/>
      <c r="DY127" s="830"/>
      <c r="DZ127" s="831"/>
    </row>
    <row r="128" spans="1:130" s="230" customFormat="1" ht="26.25" customHeight="1" thickBot="1" x14ac:dyDescent="0.2">
      <c r="A128" s="832" t="s">
        <v>479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480</v>
      </c>
      <c r="X128" s="834"/>
      <c r="Y128" s="834"/>
      <c r="Z128" s="835"/>
      <c r="AA128" s="836">
        <v>191852</v>
      </c>
      <c r="AB128" s="837"/>
      <c r="AC128" s="837"/>
      <c r="AD128" s="837"/>
      <c r="AE128" s="838"/>
      <c r="AF128" s="839">
        <v>217111</v>
      </c>
      <c r="AG128" s="837"/>
      <c r="AH128" s="837"/>
      <c r="AI128" s="837"/>
      <c r="AJ128" s="838"/>
      <c r="AK128" s="839">
        <v>172637</v>
      </c>
      <c r="AL128" s="837"/>
      <c r="AM128" s="837"/>
      <c r="AN128" s="837"/>
      <c r="AO128" s="838"/>
      <c r="AP128" s="840"/>
      <c r="AQ128" s="841"/>
      <c r="AR128" s="841"/>
      <c r="AS128" s="841"/>
      <c r="AT128" s="842"/>
      <c r="AU128" s="232"/>
      <c r="AV128" s="232"/>
      <c r="AW128" s="232"/>
      <c r="AX128" s="843" t="s">
        <v>481</v>
      </c>
      <c r="AY128" s="844"/>
      <c r="AZ128" s="844"/>
      <c r="BA128" s="844"/>
      <c r="BB128" s="844"/>
      <c r="BC128" s="844"/>
      <c r="BD128" s="844"/>
      <c r="BE128" s="845"/>
      <c r="BF128" s="822" t="s">
        <v>139</v>
      </c>
      <c r="BG128" s="823"/>
      <c r="BH128" s="823"/>
      <c r="BI128" s="823"/>
      <c r="BJ128" s="823"/>
      <c r="BK128" s="823"/>
      <c r="BL128" s="846"/>
      <c r="BM128" s="822">
        <v>13.47</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482</v>
      </c>
      <c r="CQ128" s="766"/>
      <c r="CR128" s="766"/>
      <c r="CS128" s="766"/>
      <c r="CT128" s="766"/>
      <c r="CU128" s="766"/>
      <c r="CV128" s="766"/>
      <c r="CW128" s="766"/>
      <c r="CX128" s="766"/>
      <c r="CY128" s="766"/>
      <c r="CZ128" s="766"/>
      <c r="DA128" s="766"/>
      <c r="DB128" s="766"/>
      <c r="DC128" s="766"/>
      <c r="DD128" s="766"/>
      <c r="DE128" s="766"/>
      <c r="DF128" s="767"/>
      <c r="DG128" s="826" t="s">
        <v>139</v>
      </c>
      <c r="DH128" s="827"/>
      <c r="DI128" s="827"/>
      <c r="DJ128" s="827"/>
      <c r="DK128" s="827"/>
      <c r="DL128" s="827" t="s">
        <v>139</v>
      </c>
      <c r="DM128" s="827"/>
      <c r="DN128" s="827"/>
      <c r="DO128" s="827"/>
      <c r="DP128" s="827"/>
      <c r="DQ128" s="827" t="s">
        <v>139</v>
      </c>
      <c r="DR128" s="827"/>
      <c r="DS128" s="827"/>
      <c r="DT128" s="827"/>
      <c r="DU128" s="827"/>
      <c r="DV128" s="828" t="s">
        <v>139</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483</v>
      </c>
      <c r="X129" s="813"/>
      <c r="Y129" s="813"/>
      <c r="Z129" s="814"/>
      <c r="AA129" s="815">
        <v>9070301</v>
      </c>
      <c r="AB129" s="816"/>
      <c r="AC129" s="816"/>
      <c r="AD129" s="816"/>
      <c r="AE129" s="817"/>
      <c r="AF129" s="818">
        <v>9464979</v>
      </c>
      <c r="AG129" s="816"/>
      <c r="AH129" s="816"/>
      <c r="AI129" s="816"/>
      <c r="AJ129" s="817"/>
      <c r="AK129" s="818">
        <v>9235803</v>
      </c>
      <c r="AL129" s="816"/>
      <c r="AM129" s="816"/>
      <c r="AN129" s="816"/>
      <c r="AO129" s="817"/>
      <c r="AP129" s="819"/>
      <c r="AQ129" s="820"/>
      <c r="AR129" s="820"/>
      <c r="AS129" s="820"/>
      <c r="AT129" s="821"/>
      <c r="AU129" s="233"/>
      <c r="AV129" s="233"/>
      <c r="AW129" s="233"/>
      <c r="AX129" s="787" t="s">
        <v>484</v>
      </c>
      <c r="AY129" s="788"/>
      <c r="AZ129" s="788"/>
      <c r="BA129" s="788"/>
      <c r="BB129" s="788"/>
      <c r="BC129" s="788"/>
      <c r="BD129" s="788"/>
      <c r="BE129" s="789"/>
      <c r="BF129" s="806" t="s">
        <v>139</v>
      </c>
      <c r="BG129" s="807"/>
      <c r="BH129" s="807"/>
      <c r="BI129" s="807"/>
      <c r="BJ129" s="807"/>
      <c r="BK129" s="807"/>
      <c r="BL129" s="808"/>
      <c r="BM129" s="806">
        <v>18.47</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485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486</v>
      </c>
      <c r="X130" s="813"/>
      <c r="Y130" s="813"/>
      <c r="Z130" s="814"/>
      <c r="AA130" s="815">
        <v>1640375</v>
      </c>
      <c r="AB130" s="816"/>
      <c r="AC130" s="816"/>
      <c r="AD130" s="816"/>
      <c r="AE130" s="817"/>
      <c r="AF130" s="818">
        <v>1590176</v>
      </c>
      <c r="AG130" s="816"/>
      <c r="AH130" s="816"/>
      <c r="AI130" s="816"/>
      <c r="AJ130" s="817"/>
      <c r="AK130" s="818">
        <v>1553897</v>
      </c>
      <c r="AL130" s="816"/>
      <c r="AM130" s="816"/>
      <c r="AN130" s="816"/>
      <c r="AO130" s="817"/>
      <c r="AP130" s="819"/>
      <c r="AQ130" s="820"/>
      <c r="AR130" s="820"/>
      <c r="AS130" s="820"/>
      <c r="AT130" s="821"/>
      <c r="AU130" s="233"/>
      <c r="AV130" s="233"/>
      <c r="AW130" s="233"/>
      <c r="AX130" s="787" t="s">
        <v>487</v>
      </c>
      <c r="AY130" s="788"/>
      <c r="AZ130" s="788"/>
      <c r="BA130" s="788"/>
      <c r="BB130" s="788"/>
      <c r="BC130" s="788"/>
      <c r="BD130" s="788"/>
      <c r="BE130" s="789"/>
      <c r="BF130" s="790">
        <v>9.6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488</v>
      </c>
      <c r="X131" s="797"/>
      <c r="Y131" s="797"/>
      <c r="Z131" s="798"/>
      <c r="AA131" s="799">
        <v>7429926</v>
      </c>
      <c r="AB131" s="800"/>
      <c r="AC131" s="800"/>
      <c r="AD131" s="800"/>
      <c r="AE131" s="801"/>
      <c r="AF131" s="802">
        <v>7874803</v>
      </c>
      <c r="AG131" s="800"/>
      <c r="AH131" s="800"/>
      <c r="AI131" s="800"/>
      <c r="AJ131" s="801"/>
      <c r="AK131" s="802">
        <v>7681906</v>
      </c>
      <c r="AL131" s="800"/>
      <c r="AM131" s="800"/>
      <c r="AN131" s="800"/>
      <c r="AO131" s="801"/>
      <c r="AP131" s="803"/>
      <c r="AQ131" s="804"/>
      <c r="AR131" s="804"/>
      <c r="AS131" s="804"/>
      <c r="AT131" s="805"/>
      <c r="AU131" s="233"/>
      <c r="AV131" s="233"/>
      <c r="AW131" s="233"/>
      <c r="AX131" s="765" t="s">
        <v>489</v>
      </c>
      <c r="AY131" s="766"/>
      <c r="AZ131" s="766"/>
      <c r="BA131" s="766"/>
      <c r="BB131" s="766"/>
      <c r="BC131" s="766"/>
      <c r="BD131" s="766"/>
      <c r="BE131" s="767"/>
      <c r="BF131" s="768">
        <v>29.8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491</v>
      </c>
      <c r="W132" s="778"/>
      <c r="X132" s="778"/>
      <c r="Y132" s="778"/>
      <c r="Z132" s="779"/>
      <c r="AA132" s="780">
        <v>8.2096241600000006</v>
      </c>
      <c r="AB132" s="781"/>
      <c r="AC132" s="781"/>
      <c r="AD132" s="781"/>
      <c r="AE132" s="782"/>
      <c r="AF132" s="783">
        <v>10.05879131</v>
      </c>
      <c r="AG132" s="781"/>
      <c r="AH132" s="781"/>
      <c r="AI132" s="781"/>
      <c r="AJ132" s="782"/>
      <c r="AK132" s="783">
        <v>10.550050990000001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492</v>
      </c>
      <c r="W133" s="757"/>
      <c r="X133" s="757"/>
      <c r="Y133" s="757"/>
      <c r="Z133" s="758"/>
      <c r="AA133" s="759">
        <v>7.4</v>
      </c>
      <c r="AB133" s="760"/>
      <c r="AC133" s="760"/>
      <c r="AD133" s="760"/>
      <c r="AE133" s="761"/>
      <c r="AF133" s="759">
        <v>8.4</v>
      </c>
      <c r="AG133" s="760"/>
      <c r="AH133" s="760"/>
      <c r="AI133" s="760"/>
      <c r="AJ133" s="761"/>
      <c r="AK133" s="759">
        <v>9.6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Udg1UGj/SeUsR0ebPD28aM9l4+0+LtaYTqpkugfBivZXYcEMp6kQXJoz+syyRSJ+d+5MK+BrUn5Qce4lIwixg==" saltValue="27aguVMwrK3GvSPKuUoPo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BE77" sqref="BE7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jxkfnTYzRgeCVJCPT3q9ZEZn15a776sdBL4ebho9CNHGhJHB4+7fXfMCOHoSU2SHHtCID/iFPyqM2CIKDUruw==" saltValue="fehs74Ap4NDIrv3jXiRg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6kQ/0BCYeo4BScBJ2PYp4F3s2dTAZz1i+2uRc7KNSqfCo7WdbND6de4K5gRCFvDdmgXC9MMG/eNxdR6JYkCew==" saltValue="0fyCgo5zZYkqItjd7GAo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U43" sqref="U4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496</v>
      </c>
      <c r="AP7" s="272"/>
      <c r="AQ7" s="273" t="s">
        <v>497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498</v>
      </c>
      <c r="AQ8" s="279" t="s">
        <v>499</v>
      </c>
      <c r="AR8" s="280" t="s">
        <v>500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501</v>
      </c>
      <c r="AL9" s="1167"/>
      <c r="AM9" s="1167"/>
      <c r="AN9" s="1168"/>
      <c r="AO9" s="281">
        <v>2957596</v>
      </c>
      <c r="AP9" s="281">
        <v>100064</v>
      </c>
      <c r="AQ9" s="282">
        <v>105319</v>
      </c>
      <c r="AR9" s="283">
        <v>-5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502</v>
      </c>
      <c r="AL10" s="1167"/>
      <c r="AM10" s="1167"/>
      <c r="AN10" s="1168"/>
      <c r="AO10" s="284">
        <v>375199</v>
      </c>
      <c r="AP10" s="284">
        <v>12694</v>
      </c>
      <c r="AQ10" s="285">
        <v>9860</v>
      </c>
      <c r="AR10" s="286">
        <v>28.7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503</v>
      </c>
      <c r="AL11" s="1167"/>
      <c r="AM11" s="1167"/>
      <c r="AN11" s="1168"/>
      <c r="AO11" s="284">
        <v>54183</v>
      </c>
      <c r="AP11" s="284">
        <v>1833</v>
      </c>
      <c r="AQ11" s="285">
        <v>1656</v>
      </c>
      <c r="AR11" s="286">
        <v>10.7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504</v>
      </c>
      <c r="AL12" s="1167"/>
      <c r="AM12" s="1167"/>
      <c r="AN12" s="1168"/>
      <c r="AO12" s="284" t="s">
        <v>505</v>
      </c>
      <c r="AP12" s="284" t="s">
        <v>505</v>
      </c>
      <c r="AQ12" s="285">
        <v>3</v>
      </c>
      <c r="AR12" s="286" t="s">
        <v>505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506</v>
      </c>
      <c r="AL13" s="1167"/>
      <c r="AM13" s="1167"/>
      <c r="AN13" s="1168"/>
      <c r="AO13" s="284">
        <v>80168</v>
      </c>
      <c r="AP13" s="284">
        <v>2712</v>
      </c>
      <c r="AQ13" s="285">
        <v>4056</v>
      </c>
      <c r="AR13" s="286">
        <v>-33.1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507</v>
      </c>
      <c r="AL14" s="1167"/>
      <c r="AM14" s="1167"/>
      <c r="AN14" s="1168"/>
      <c r="AO14" s="284">
        <v>6953</v>
      </c>
      <c r="AP14" s="284">
        <v>235</v>
      </c>
      <c r="AQ14" s="285">
        <v>2339</v>
      </c>
      <c r="AR14" s="286">
        <v>-90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508</v>
      </c>
      <c r="AL15" s="1170"/>
      <c r="AM15" s="1170"/>
      <c r="AN15" s="1171"/>
      <c r="AO15" s="284">
        <v>-197581</v>
      </c>
      <c r="AP15" s="284">
        <v>-6685</v>
      </c>
      <c r="AQ15" s="285">
        <v>-7717</v>
      </c>
      <c r="AR15" s="286">
        <v>-13.4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3276518</v>
      </c>
      <c r="AP16" s="284">
        <v>110854</v>
      </c>
      <c r="AQ16" s="285">
        <v>115515</v>
      </c>
      <c r="AR16" s="286">
        <v>-4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510</v>
      </c>
      <c r="AP20" s="293" t="s">
        <v>511</v>
      </c>
      <c r="AQ20" s="294" t="s">
        <v>512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513</v>
      </c>
      <c r="AL21" s="1173"/>
      <c r="AM21" s="1173"/>
      <c r="AN21" s="1174"/>
      <c r="AO21" s="297">
        <v>8.73</v>
      </c>
      <c r="AP21" s="298">
        <v>10.69</v>
      </c>
      <c r="AQ21" s="299">
        <v>-1.96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514</v>
      </c>
      <c r="AL22" s="1173"/>
      <c r="AM22" s="1173"/>
      <c r="AN22" s="1174"/>
      <c r="AO22" s="302">
        <v>98.8</v>
      </c>
      <c r="AP22" s="303">
        <v>97.4</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515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516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496</v>
      </c>
      <c r="AP30" s="272"/>
      <c r="AQ30" s="273" t="s">
        <v>497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498</v>
      </c>
      <c r="AQ31" s="279" t="s">
        <v>499</v>
      </c>
      <c r="AR31" s="280" t="s">
        <v>500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518</v>
      </c>
      <c r="AL32" s="1157"/>
      <c r="AM32" s="1157"/>
      <c r="AN32" s="1158"/>
      <c r="AO32" s="312">
        <v>1902089</v>
      </c>
      <c r="AP32" s="312">
        <v>64353</v>
      </c>
      <c r="AQ32" s="313">
        <v>74824</v>
      </c>
      <c r="AR32" s="314">
        <v>-14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519</v>
      </c>
      <c r="AL33" s="1157"/>
      <c r="AM33" s="1157"/>
      <c r="AN33" s="1158"/>
      <c r="AO33" s="312" t="s">
        <v>505</v>
      </c>
      <c r="AP33" s="312" t="s">
        <v>505</v>
      </c>
      <c r="AQ33" s="313" t="s">
        <v>505</v>
      </c>
      <c r="AR33" s="314" t="s">
        <v>505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520</v>
      </c>
      <c r="AL34" s="1157"/>
      <c r="AM34" s="1157"/>
      <c r="AN34" s="1158"/>
      <c r="AO34" s="312" t="s">
        <v>505</v>
      </c>
      <c r="AP34" s="312" t="s">
        <v>505</v>
      </c>
      <c r="AQ34" s="313">
        <v>1</v>
      </c>
      <c r="AR34" s="314" t="s">
        <v>505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521</v>
      </c>
      <c r="AL35" s="1157"/>
      <c r="AM35" s="1157"/>
      <c r="AN35" s="1158"/>
      <c r="AO35" s="312">
        <v>560428</v>
      </c>
      <c r="AP35" s="312">
        <v>18961</v>
      </c>
      <c r="AQ35" s="313">
        <v>17427</v>
      </c>
      <c r="AR35" s="314">
        <v>8.8000000000000007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522</v>
      </c>
      <c r="AL36" s="1157"/>
      <c r="AM36" s="1157"/>
      <c r="AN36" s="1158"/>
      <c r="AO36" s="312">
        <v>74462</v>
      </c>
      <c r="AP36" s="312">
        <v>2519</v>
      </c>
      <c r="AQ36" s="313">
        <v>2447</v>
      </c>
      <c r="AR36" s="314">
        <v>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523</v>
      </c>
      <c r="AL37" s="1157"/>
      <c r="AM37" s="1157"/>
      <c r="AN37" s="1158"/>
      <c r="AO37" s="312" t="s">
        <v>505</v>
      </c>
      <c r="AP37" s="312" t="s">
        <v>505</v>
      </c>
      <c r="AQ37" s="313">
        <v>591</v>
      </c>
      <c r="AR37" s="314" t="s">
        <v>505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524</v>
      </c>
      <c r="AL38" s="1160"/>
      <c r="AM38" s="1160"/>
      <c r="AN38" s="1161"/>
      <c r="AO38" s="315" t="s">
        <v>505</v>
      </c>
      <c r="AP38" s="315" t="s">
        <v>505</v>
      </c>
      <c r="AQ38" s="316">
        <v>2</v>
      </c>
      <c r="AR38" s="304" t="s">
        <v>505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525</v>
      </c>
      <c r="AL39" s="1160"/>
      <c r="AM39" s="1160"/>
      <c r="AN39" s="1161"/>
      <c r="AO39" s="312">
        <v>-172637</v>
      </c>
      <c r="AP39" s="312">
        <v>-5841</v>
      </c>
      <c r="AQ39" s="313">
        <v>-3618</v>
      </c>
      <c r="AR39" s="314">
        <v>61.4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526</v>
      </c>
      <c r="AL40" s="1157"/>
      <c r="AM40" s="1157"/>
      <c r="AN40" s="1158"/>
      <c r="AO40" s="312">
        <v>-1553897</v>
      </c>
      <c r="AP40" s="312">
        <v>-52573</v>
      </c>
      <c r="AQ40" s="313">
        <v>-63812</v>
      </c>
      <c r="AR40" s="314">
        <v>-17.600000000000001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810445</v>
      </c>
      <c r="AP41" s="312">
        <v>27420</v>
      </c>
      <c r="AQ41" s="313">
        <v>27863</v>
      </c>
      <c r="AR41" s="314">
        <v>-1.6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496</v>
      </c>
      <c r="AN49" s="1151" t="s">
        <v>530</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531</v>
      </c>
      <c r="AO50" s="329" t="s">
        <v>532</v>
      </c>
      <c r="AP50" s="330" t="s">
        <v>533</v>
      </c>
      <c r="AQ50" s="331" t="s">
        <v>534</v>
      </c>
      <c r="AR50" s="332" t="s">
        <v>535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536</v>
      </c>
      <c r="AL51" s="325"/>
      <c r="AM51" s="333">
        <v>1806979</v>
      </c>
      <c r="AN51" s="334">
        <v>59717</v>
      </c>
      <c r="AO51" s="335">
        <v>-27.3</v>
      </c>
      <c r="AP51" s="336">
        <v>85173</v>
      </c>
      <c r="AQ51" s="337">
        <v>-4.3</v>
      </c>
      <c r="AR51" s="338">
        <v>-23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537</v>
      </c>
      <c r="AM52" s="341">
        <v>874120</v>
      </c>
      <c r="AN52" s="342">
        <v>28888</v>
      </c>
      <c r="AO52" s="343">
        <v>121</v>
      </c>
      <c r="AP52" s="344">
        <v>43913</v>
      </c>
      <c r="AQ52" s="345">
        <v>-3.4</v>
      </c>
      <c r="AR52" s="346">
        <v>124.4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538</v>
      </c>
      <c r="AL53" s="325"/>
      <c r="AM53" s="333">
        <v>3046989</v>
      </c>
      <c r="AN53" s="334">
        <v>101303</v>
      </c>
      <c r="AO53" s="335">
        <v>69.599999999999994</v>
      </c>
      <c r="AP53" s="336">
        <v>94081</v>
      </c>
      <c r="AQ53" s="337">
        <v>10.5</v>
      </c>
      <c r="AR53" s="338">
        <v>59.1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537</v>
      </c>
      <c r="AM54" s="341">
        <v>1282865</v>
      </c>
      <c r="AN54" s="342">
        <v>42651</v>
      </c>
      <c r="AO54" s="343">
        <v>47.6</v>
      </c>
      <c r="AP54" s="344">
        <v>48949</v>
      </c>
      <c r="AQ54" s="345">
        <v>11.5</v>
      </c>
      <c r="AR54" s="346">
        <v>36.1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539</v>
      </c>
      <c r="AL55" s="325"/>
      <c r="AM55" s="333">
        <v>1003395</v>
      </c>
      <c r="AN55" s="334">
        <v>33526</v>
      </c>
      <c r="AO55" s="335">
        <v>-66.900000000000006</v>
      </c>
      <c r="AP55" s="336">
        <v>92632</v>
      </c>
      <c r="AQ55" s="337">
        <v>-1.5</v>
      </c>
      <c r="AR55" s="338">
        <v>-65.400000000000006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537</v>
      </c>
      <c r="AM56" s="341">
        <v>370881</v>
      </c>
      <c r="AN56" s="342">
        <v>12392</v>
      </c>
      <c r="AO56" s="343">
        <v>-70.900000000000006</v>
      </c>
      <c r="AP56" s="344">
        <v>47978</v>
      </c>
      <c r="AQ56" s="345">
        <v>-2</v>
      </c>
      <c r="AR56" s="346">
        <v>-68.900000000000006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540</v>
      </c>
      <c r="AL57" s="325"/>
      <c r="AM57" s="333">
        <v>1904828</v>
      </c>
      <c r="AN57" s="334">
        <v>64185</v>
      </c>
      <c r="AO57" s="335">
        <v>91.4</v>
      </c>
      <c r="AP57" s="336">
        <v>96469</v>
      </c>
      <c r="AQ57" s="337">
        <v>4.0999999999999996</v>
      </c>
      <c r="AR57" s="338">
        <v>87.3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537</v>
      </c>
      <c r="AM58" s="341">
        <v>773574</v>
      </c>
      <c r="AN58" s="342">
        <v>26066</v>
      </c>
      <c r="AO58" s="343">
        <v>110.3</v>
      </c>
      <c r="AP58" s="344">
        <v>49775</v>
      </c>
      <c r="AQ58" s="345">
        <v>3.7</v>
      </c>
      <c r="AR58" s="346">
        <v>106.6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541</v>
      </c>
      <c r="AL59" s="325"/>
      <c r="AM59" s="333">
        <v>1132880</v>
      </c>
      <c r="AN59" s="334">
        <v>38329</v>
      </c>
      <c r="AO59" s="335">
        <v>-40.299999999999997</v>
      </c>
      <c r="AP59" s="336">
        <v>85743</v>
      </c>
      <c r="AQ59" s="337">
        <v>-11.1</v>
      </c>
      <c r="AR59" s="338">
        <v>-29.2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537</v>
      </c>
      <c r="AM60" s="341">
        <v>543255</v>
      </c>
      <c r="AN60" s="342">
        <v>18380</v>
      </c>
      <c r="AO60" s="343">
        <v>-29.5</v>
      </c>
      <c r="AP60" s="344">
        <v>45231</v>
      </c>
      <c r="AQ60" s="345">
        <v>-9.1</v>
      </c>
      <c r="AR60" s="346">
        <v>-20.399999999999999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542</v>
      </c>
      <c r="AL61" s="347"/>
      <c r="AM61" s="348">
        <v>1779014</v>
      </c>
      <c r="AN61" s="349">
        <v>59412</v>
      </c>
      <c r="AO61" s="350">
        <v>5.3</v>
      </c>
      <c r="AP61" s="351">
        <v>90820</v>
      </c>
      <c r="AQ61" s="352">
        <v>-0.5</v>
      </c>
      <c r="AR61" s="338">
        <v>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537</v>
      </c>
      <c r="AM62" s="341">
        <v>768939</v>
      </c>
      <c r="AN62" s="342">
        <v>25675</v>
      </c>
      <c r="AO62" s="343">
        <v>35.700000000000003</v>
      </c>
      <c r="AP62" s="344">
        <v>47169</v>
      </c>
      <c r="AQ62" s="345">
        <v>0.1</v>
      </c>
      <c r="AR62" s="346">
        <v>35.6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kIFsXEINcqJgGAi5pr3/WRIOkqywhrOKOCS9dVTj/o41i7Qn8NsrnQGOSnpxeqUU9DhLQbZ/6IEB8T5r3Y9A==" saltValue="CtiBi81m+1OMRC/cLFx2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2" zoomScale="60" zoomScaleNormal="6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544</v>
      </c>
    </row>
    <row r="121" spans="125:125" ht="13.5" hidden="1" customHeight="1" x14ac:dyDescent="0.15">
      <c r="DU121" s="259"/>
    </row>
  </sheetData>
  <sheetProtection algorithmName="SHA-512" hashValue="BRf5C2xcUQl2IZPQC8EHVFNHAsKz6VsBUsm+WN4EmpRkvt2whhPWuwz+PwQjap3+7xSvpju0JmlvBvWDLtqxCw==" saltValue="M3d2A5it/iDGMCsJrMSw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25" zoomScale="60" zoomScaleNormal="6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545</v>
      </c>
    </row>
  </sheetData>
  <sheetProtection algorithmName="SHA-512" hashValue="aj2Ud29ihUfBaKHfjkWlrBFoaxrJBsWR75lTUHHQqMnBNrsZuGWNl1XydVS9Gi0tvKDNpbGfWjAI8K3pPhtTnw==" saltValue="RuPj0HhahImzfMF6Yi+O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80" zoomScaleNormal="80" zoomScaleSheetLayoutView="100" workbookViewId="0">
      <selection activeCell="P49" sqref="P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75" t="s">
        <v>3</v>
      </c>
      <c r="D47" s="1175"/>
      <c r="E47" s="1176"/>
      <c r="F47" s="11">
        <v>8.06</v>
      </c>
      <c r="G47" s="12">
        <v>10.51</v>
      </c>
      <c r="H47" s="12">
        <v>9.9600000000000009</v>
      </c>
      <c r="I47" s="12">
        <v>16.989999999999998</v>
      </c>
      <c r="J47" s="13">
        <v>22.25</v>
      </c>
    </row>
    <row r="48" spans="2:10" ht="57.75" customHeight="1" x14ac:dyDescent="0.15">
      <c r="B48" s="14"/>
      <c r="C48" s="1177" t="s">
        <v>4</v>
      </c>
      <c r="D48" s="1177"/>
      <c r="E48" s="1178"/>
      <c r="F48" s="15">
        <v>4.46</v>
      </c>
      <c r="G48" s="16">
        <v>5.6</v>
      </c>
      <c r="H48" s="16">
        <v>6.4</v>
      </c>
      <c r="I48" s="16">
        <v>7.47</v>
      </c>
      <c r="J48" s="17">
        <v>8.1999999999999993</v>
      </c>
    </row>
    <row r="49" spans="2:10" ht="57.75" customHeight="1" thickBot="1" x14ac:dyDescent="0.2">
      <c r="B49" s="18"/>
      <c r="C49" s="1179" t="s">
        <v>5</v>
      </c>
      <c r="D49" s="1179"/>
      <c r="E49" s="1180"/>
      <c r="F49" s="19" t="s">
        <v>551</v>
      </c>
      <c r="G49" s="20">
        <v>1.4</v>
      </c>
      <c r="H49" s="20" t="s">
        <v>552</v>
      </c>
      <c r="I49" s="20">
        <v>5.91</v>
      </c>
      <c r="J49" s="21">
        <v>2.12</v>
      </c>
    </row>
    <row r="50" spans="2:10" x14ac:dyDescent="0.15"/>
  </sheetData>
  <sheetProtection algorithmName="SHA-512" hashValue="Mtg4Uumi9qydRX+dwpvViPIgavd9iBNdfIg7pg5w6p5RamLDmUTH1DbzakyyF7c7o86U3XkXoH1rQ9vAytU3vg==" saltValue="nRPEEzvkHuD0oKCOxby3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87" t="s">
        <v>553</v>
      </c>
      <c r="D34" s="1187"/>
      <c r="E34" s="1188"/>
      <c r="F34" s="32">
        <v>8.2200000000000006</v>
      </c>
      <c r="G34" s="33">
        <v>8.65</v>
      </c>
      <c r="H34" s="33">
        <v>9.4700000000000006</v>
      </c>
      <c r="I34" s="33">
        <v>9.41</v>
      </c>
      <c r="J34" s="34">
        <v>10.48</v>
      </c>
      <c r="K34" s="22"/>
      <c r="L34" s="22"/>
      <c r="M34" s="22"/>
      <c r="N34" s="22"/>
      <c r="O34" s="22"/>
      <c r="P34" s="22"/>
    </row>
    <row r="35" spans="1:16" ht="39" customHeight="1" x14ac:dyDescent="0.15">
      <c r="A35" s="22"/>
      <c r="B35" s="35"/>
      <c r="C35" s="1181" t="s">
        <v>554</v>
      </c>
      <c r="D35" s="1182"/>
      <c r="E35" s="1183"/>
      <c r="F35" s="36">
        <v>4.5</v>
      </c>
      <c r="G35" s="37">
        <v>5.59</v>
      </c>
      <c r="H35" s="37">
        <v>6.4</v>
      </c>
      <c r="I35" s="37">
        <v>7.41</v>
      </c>
      <c r="J35" s="38">
        <v>8.16</v>
      </c>
      <c r="K35" s="22"/>
      <c r="L35" s="22"/>
      <c r="M35" s="22"/>
      <c r="N35" s="22"/>
      <c r="O35" s="22"/>
      <c r="P35" s="22"/>
    </row>
    <row r="36" spans="1:16" ht="39" customHeight="1" x14ac:dyDescent="0.15">
      <c r="A36" s="22"/>
      <c r="B36" s="35"/>
      <c r="C36" s="1181" t="s">
        <v>555</v>
      </c>
      <c r="D36" s="1182"/>
      <c r="E36" s="1183"/>
      <c r="F36" s="36">
        <v>5.76</v>
      </c>
      <c r="G36" s="37">
        <v>6.06</v>
      </c>
      <c r="H36" s="37">
        <v>6.56</v>
      </c>
      <c r="I36" s="37">
        <v>6.77</v>
      </c>
      <c r="J36" s="38">
        <v>7.31</v>
      </c>
      <c r="K36" s="22"/>
      <c r="L36" s="22"/>
      <c r="M36" s="22"/>
      <c r="N36" s="22"/>
      <c r="O36" s="22"/>
      <c r="P36" s="22"/>
    </row>
    <row r="37" spans="1:16" ht="39" customHeight="1" x14ac:dyDescent="0.15">
      <c r="A37" s="22"/>
      <c r="B37" s="35"/>
      <c r="C37" s="1181" t="s">
        <v>556</v>
      </c>
      <c r="D37" s="1182"/>
      <c r="E37" s="1183"/>
      <c r="F37" s="36">
        <v>1.5</v>
      </c>
      <c r="G37" s="37">
        <v>1.58</v>
      </c>
      <c r="H37" s="37">
        <v>1.04</v>
      </c>
      <c r="I37" s="37">
        <v>1.75</v>
      </c>
      <c r="J37" s="38">
        <v>2.2200000000000002</v>
      </c>
      <c r="K37" s="22"/>
      <c r="L37" s="22"/>
      <c r="M37" s="22"/>
      <c r="N37" s="22"/>
      <c r="O37" s="22"/>
      <c r="P37" s="22"/>
    </row>
    <row r="38" spans="1:16" ht="39" customHeight="1" x14ac:dyDescent="0.15">
      <c r="A38" s="22"/>
      <c r="B38" s="35"/>
      <c r="C38" s="1181" t="s">
        <v>557</v>
      </c>
      <c r="D38" s="1182"/>
      <c r="E38" s="1183"/>
      <c r="F38" s="36">
        <v>1.43</v>
      </c>
      <c r="G38" s="37">
        <v>0.66</v>
      </c>
      <c r="H38" s="37">
        <v>0.79</v>
      </c>
      <c r="I38" s="37">
        <v>0.26</v>
      </c>
      <c r="J38" s="38">
        <v>0.7</v>
      </c>
      <c r="K38" s="22"/>
      <c r="L38" s="22"/>
      <c r="M38" s="22"/>
      <c r="N38" s="22"/>
      <c r="O38" s="22"/>
      <c r="P38" s="22"/>
    </row>
    <row r="39" spans="1:16" ht="39" customHeight="1" x14ac:dyDescent="0.15">
      <c r="A39" s="22"/>
      <c r="B39" s="35"/>
      <c r="C39" s="1181" t="s">
        <v>558</v>
      </c>
      <c r="D39" s="1182"/>
      <c r="E39" s="1183"/>
      <c r="F39" s="36">
        <v>1.17</v>
      </c>
      <c r="G39" s="37">
        <v>1.07</v>
      </c>
      <c r="H39" s="37">
        <v>1.17</v>
      </c>
      <c r="I39" s="37">
        <v>22.94</v>
      </c>
      <c r="J39" s="38">
        <v>0.49</v>
      </c>
      <c r="K39" s="22"/>
      <c r="L39" s="22"/>
      <c r="M39" s="22"/>
      <c r="N39" s="22"/>
      <c r="O39" s="22"/>
      <c r="P39" s="22"/>
    </row>
    <row r="40" spans="1:16" ht="39" customHeight="1" x14ac:dyDescent="0.15">
      <c r="A40" s="22"/>
      <c r="B40" s="35"/>
      <c r="C40" s="1181" t="s">
        <v>559</v>
      </c>
      <c r="D40" s="1182"/>
      <c r="E40" s="1183"/>
      <c r="F40" s="36">
        <v>0.14000000000000001</v>
      </c>
      <c r="G40" s="37">
        <v>0.15</v>
      </c>
      <c r="H40" s="37">
        <v>0.15</v>
      </c>
      <c r="I40" s="37">
        <v>0.14000000000000001</v>
      </c>
      <c r="J40" s="38">
        <v>0.17</v>
      </c>
      <c r="K40" s="22"/>
      <c r="L40" s="22"/>
      <c r="M40" s="22"/>
      <c r="N40" s="22"/>
      <c r="O40" s="22"/>
      <c r="P40" s="22"/>
    </row>
    <row r="41" spans="1:16" ht="39" customHeight="1" x14ac:dyDescent="0.15">
      <c r="A41" s="22"/>
      <c r="B41" s="35"/>
      <c r="C41" s="1181" t="s">
        <v>560</v>
      </c>
      <c r="D41" s="1182"/>
      <c r="E41" s="1183"/>
      <c r="F41" s="36" t="s">
        <v>505</v>
      </c>
      <c r="G41" s="37">
        <v>0.09</v>
      </c>
      <c r="H41" s="37">
        <v>0.05</v>
      </c>
      <c r="I41" s="37">
        <v>0.04</v>
      </c>
      <c r="J41" s="38">
        <v>0.02</v>
      </c>
      <c r="K41" s="22"/>
      <c r="L41" s="22"/>
      <c r="M41" s="22"/>
      <c r="N41" s="22"/>
      <c r="O41" s="22"/>
      <c r="P41" s="22"/>
    </row>
    <row r="42" spans="1:16" ht="39" customHeight="1" x14ac:dyDescent="0.15">
      <c r="A42" s="22"/>
      <c r="B42" s="39"/>
      <c r="C42" s="1181" t="s">
        <v>561</v>
      </c>
      <c r="D42" s="1182"/>
      <c r="E42" s="1183"/>
      <c r="F42" s="36" t="s">
        <v>562</v>
      </c>
      <c r="G42" s="37" t="s">
        <v>562</v>
      </c>
      <c r="H42" s="37" t="s">
        <v>563</v>
      </c>
      <c r="I42" s="37" t="s">
        <v>505</v>
      </c>
      <c r="J42" s="38" t="s">
        <v>505</v>
      </c>
      <c r="K42" s="22"/>
      <c r="L42" s="22"/>
      <c r="M42" s="22"/>
      <c r="N42" s="22"/>
      <c r="O42" s="22"/>
      <c r="P42" s="22"/>
    </row>
    <row r="43" spans="1:16" ht="39" customHeight="1" thickBot="1" x14ac:dyDescent="0.2">
      <c r="A43" s="22"/>
      <c r="B43" s="40"/>
      <c r="C43" s="1184" t="s">
        <v>564</v>
      </c>
      <c r="D43" s="1185"/>
      <c r="E43" s="1186"/>
      <c r="F43" s="41">
        <v>0</v>
      </c>
      <c r="G43" s="42" t="s">
        <v>505</v>
      </c>
      <c r="H43" s="42" t="s">
        <v>505</v>
      </c>
      <c r="I43" s="42">
        <v>0</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0p1DZshpydCLdS8SqlWECrKY7SpQeahgTxHjpOG/WDYMFK39GW7BsiBbsFw+Om5OwWwDF6pPgPa6T1EZyUXjA==" saltValue="FxzCpz1jU9jywCGrDQKX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Q56" sqref="Q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1743</v>
      </c>
      <c r="L45" s="60">
        <v>1714</v>
      </c>
      <c r="M45" s="60">
        <v>1757</v>
      </c>
      <c r="N45" s="60">
        <v>1945</v>
      </c>
      <c r="O45" s="61">
        <v>1902</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505</v>
      </c>
      <c r="L46" s="64" t="s">
        <v>505</v>
      </c>
      <c r="M46" s="64" t="s">
        <v>505</v>
      </c>
      <c r="N46" s="64" t="s">
        <v>505</v>
      </c>
      <c r="O46" s="65" t="s">
        <v>505</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505</v>
      </c>
      <c r="L47" s="64" t="s">
        <v>505</v>
      </c>
      <c r="M47" s="64" t="s">
        <v>505</v>
      </c>
      <c r="N47" s="64" t="s">
        <v>505</v>
      </c>
      <c r="O47" s="65" t="s">
        <v>505</v>
      </c>
      <c r="P47" s="48"/>
      <c r="Q47" s="48"/>
      <c r="R47" s="48"/>
      <c r="S47" s="48"/>
      <c r="T47" s="48"/>
      <c r="U47" s="48"/>
    </row>
    <row r="48" spans="1:21" ht="30.75" customHeight="1" x14ac:dyDescent="0.15">
      <c r="A48" s="48"/>
      <c r="B48" s="1214"/>
      <c r="C48" s="1215"/>
      <c r="D48" s="62"/>
      <c r="E48" s="1191" t="s">
        <v>14</v>
      </c>
      <c r="F48" s="1191"/>
      <c r="G48" s="1191"/>
      <c r="H48" s="1191"/>
      <c r="I48" s="1191"/>
      <c r="J48" s="1192"/>
      <c r="K48" s="63">
        <v>657</v>
      </c>
      <c r="L48" s="64">
        <v>641</v>
      </c>
      <c r="M48" s="64">
        <v>617</v>
      </c>
      <c r="N48" s="64">
        <v>582</v>
      </c>
      <c r="O48" s="65">
        <v>560</v>
      </c>
      <c r="P48" s="48"/>
      <c r="Q48" s="48"/>
      <c r="R48" s="48"/>
      <c r="S48" s="48"/>
      <c r="T48" s="48"/>
      <c r="U48" s="48"/>
    </row>
    <row r="49" spans="1:21" ht="30.75" customHeight="1" x14ac:dyDescent="0.15">
      <c r="A49" s="48"/>
      <c r="B49" s="1214"/>
      <c r="C49" s="1215"/>
      <c r="D49" s="62"/>
      <c r="E49" s="1191" t="s">
        <v>15</v>
      </c>
      <c r="F49" s="1191"/>
      <c r="G49" s="1191"/>
      <c r="H49" s="1191"/>
      <c r="I49" s="1191"/>
      <c r="J49" s="1192"/>
      <c r="K49" s="63">
        <v>63</v>
      </c>
      <c r="L49" s="64">
        <v>67</v>
      </c>
      <c r="M49" s="64">
        <v>67</v>
      </c>
      <c r="N49" s="64">
        <v>72</v>
      </c>
      <c r="O49" s="65">
        <v>74</v>
      </c>
      <c r="P49" s="48"/>
      <c r="Q49" s="48"/>
      <c r="R49" s="48"/>
      <c r="S49" s="48"/>
      <c r="T49" s="48"/>
      <c r="U49" s="48"/>
    </row>
    <row r="50" spans="1:21" ht="30.75" customHeight="1" x14ac:dyDescent="0.15">
      <c r="A50" s="48"/>
      <c r="B50" s="1214"/>
      <c r="C50" s="1215"/>
      <c r="D50" s="62"/>
      <c r="E50" s="1191" t="s">
        <v>16</v>
      </c>
      <c r="F50" s="1191"/>
      <c r="G50" s="1191"/>
      <c r="H50" s="1191"/>
      <c r="I50" s="1191"/>
      <c r="J50" s="1192"/>
      <c r="K50" s="63">
        <v>0</v>
      </c>
      <c r="L50" s="64">
        <v>0</v>
      </c>
      <c r="M50" s="64">
        <v>0</v>
      </c>
      <c r="N50" s="64" t="s">
        <v>505</v>
      </c>
      <c r="O50" s="65" t="s">
        <v>505</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505</v>
      </c>
      <c r="L51" s="64" t="s">
        <v>505</v>
      </c>
      <c r="M51" s="64" t="s">
        <v>505</v>
      </c>
      <c r="N51" s="64" t="s">
        <v>505</v>
      </c>
      <c r="O51" s="65" t="s">
        <v>505</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1956</v>
      </c>
      <c r="L52" s="64">
        <v>1921</v>
      </c>
      <c r="M52" s="64">
        <v>1833</v>
      </c>
      <c r="N52" s="64">
        <v>1807</v>
      </c>
      <c r="O52" s="65">
        <v>1727</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507</v>
      </c>
      <c r="L53" s="69">
        <v>501</v>
      </c>
      <c r="M53" s="69">
        <v>608</v>
      </c>
      <c r="N53" s="69">
        <v>792</v>
      </c>
      <c r="O53" s="70">
        <v>809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15">
      <c r="B58" s="1197" t="s">
        <v>25</v>
      </c>
      <c r="C58" s="1198"/>
      <c r="D58" s="1203" t="s">
        <v>26</v>
      </c>
      <c r="E58" s="1204"/>
      <c r="F58" s="1204"/>
      <c r="G58" s="1204"/>
      <c r="H58" s="1204"/>
      <c r="I58" s="1204"/>
      <c r="J58" s="1205"/>
      <c r="K58" s="83" t="s">
        <v>505</v>
      </c>
      <c r="L58" s="84" t="s">
        <v>505</v>
      </c>
      <c r="M58" s="84" t="s">
        <v>505</v>
      </c>
      <c r="N58" s="84" t="s">
        <v>505</v>
      </c>
      <c r="O58" s="85" t="s">
        <v>505</v>
      </c>
    </row>
    <row r="59" spans="1:21" ht="31.5" customHeight="1" x14ac:dyDescent="0.15">
      <c r="B59" s="1199"/>
      <c r="C59" s="1200"/>
      <c r="D59" s="1206" t="s">
        <v>27</v>
      </c>
      <c r="E59" s="1207"/>
      <c r="F59" s="1207"/>
      <c r="G59" s="1207"/>
      <c r="H59" s="1207"/>
      <c r="I59" s="1207"/>
      <c r="J59" s="1208"/>
      <c r="K59" s="86" t="s">
        <v>505</v>
      </c>
      <c r="L59" s="87" t="s">
        <v>505</v>
      </c>
      <c r="M59" s="87" t="s">
        <v>505</v>
      </c>
      <c r="N59" s="87" t="s">
        <v>505</v>
      </c>
      <c r="O59" s="88" t="s">
        <v>505</v>
      </c>
    </row>
    <row r="60" spans="1:21" ht="31.5" customHeight="1" thickBot="1" x14ac:dyDescent="0.2">
      <c r="B60" s="1201"/>
      <c r="C60" s="1202"/>
      <c r="D60" s="1209" t="s">
        <v>28</v>
      </c>
      <c r="E60" s="1210"/>
      <c r="F60" s="1210"/>
      <c r="G60" s="1210"/>
      <c r="H60" s="1210"/>
      <c r="I60" s="1210"/>
      <c r="J60" s="1211"/>
      <c r="K60" s="89" t="s">
        <v>505</v>
      </c>
      <c r="L60" s="90" t="s">
        <v>505</v>
      </c>
      <c r="M60" s="90" t="s">
        <v>505</v>
      </c>
      <c r="N60" s="90" t="s">
        <v>505</v>
      </c>
      <c r="O60" s="91" t="s">
        <v>505</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qzg5iW16jQ2VgjJLi+JKgjn8YI64K4dmU7Y6rcgEBS8nNW+AtFasnWgpit3jPTA8hHG9ipMS3XafMm+76iFIw==" saltValue="tEbGaBU+SQQTJD6RY9Yw/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70" zoomScaleNormal="70" zoomScaleSheetLayoutView="100" workbookViewId="0">
      <selection activeCell="S44" sqref="S4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546</v>
      </c>
      <c r="J40" s="103" t="s">
        <v>547</v>
      </c>
      <c r="K40" s="103" t="s">
        <v>548</v>
      </c>
      <c r="L40" s="103" t="s">
        <v>549</v>
      </c>
      <c r="M40" s="104" t="s">
        <v>550</v>
      </c>
    </row>
    <row r="41" spans="2:13" ht="27.75" customHeight="1" x14ac:dyDescent="0.15">
      <c r="B41" s="1232" t="s">
        <v>31</v>
      </c>
      <c r="C41" s="1233"/>
      <c r="D41" s="105"/>
      <c r="E41" s="1234" t="s">
        <v>32</v>
      </c>
      <c r="F41" s="1234"/>
      <c r="G41" s="1234"/>
      <c r="H41" s="1235"/>
      <c r="I41" s="355">
        <v>19334</v>
      </c>
      <c r="J41" s="356">
        <v>19883</v>
      </c>
      <c r="K41" s="356">
        <v>19436</v>
      </c>
      <c r="L41" s="356">
        <v>19095</v>
      </c>
      <c r="M41" s="357">
        <v>17958</v>
      </c>
    </row>
    <row r="42" spans="2:13" ht="27.75" customHeight="1" x14ac:dyDescent="0.15">
      <c r="B42" s="1222"/>
      <c r="C42" s="1223"/>
      <c r="D42" s="106"/>
      <c r="E42" s="1226" t="s">
        <v>33</v>
      </c>
      <c r="F42" s="1226"/>
      <c r="G42" s="1226"/>
      <c r="H42" s="1227"/>
      <c r="I42" s="358" t="s">
        <v>505</v>
      </c>
      <c r="J42" s="359" t="s">
        <v>505</v>
      </c>
      <c r="K42" s="359" t="s">
        <v>505</v>
      </c>
      <c r="L42" s="359" t="s">
        <v>505</v>
      </c>
      <c r="M42" s="360" t="s">
        <v>505</v>
      </c>
    </row>
    <row r="43" spans="2:13" ht="27.75" customHeight="1" x14ac:dyDescent="0.15">
      <c r="B43" s="1222"/>
      <c r="C43" s="1223"/>
      <c r="D43" s="106"/>
      <c r="E43" s="1226" t="s">
        <v>34</v>
      </c>
      <c r="F43" s="1226"/>
      <c r="G43" s="1226"/>
      <c r="H43" s="1227"/>
      <c r="I43" s="358">
        <v>4907</v>
      </c>
      <c r="J43" s="359">
        <v>4346</v>
      </c>
      <c r="K43" s="359">
        <v>4429</v>
      </c>
      <c r="L43" s="359">
        <v>3867</v>
      </c>
      <c r="M43" s="360">
        <v>3694</v>
      </c>
    </row>
    <row r="44" spans="2:13" ht="27.75" customHeight="1" x14ac:dyDescent="0.15">
      <c r="B44" s="1222"/>
      <c r="C44" s="1223"/>
      <c r="D44" s="106"/>
      <c r="E44" s="1226" t="s">
        <v>35</v>
      </c>
      <c r="F44" s="1226"/>
      <c r="G44" s="1226"/>
      <c r="H44" s="1227"/>
      <c r="I44" s="358">
        <v>478</v>
      </c>
      <c r="J44" s="359">
        <v>473</v>
      </c>
      <c r="K44" s="359">
        <v>431</v>
      </c>
      <c r="L44" s="359">
        <v>363</v>
      </c>
      <c r="M44" s="360">
        <v>328</v>
      </c>
    </row>
    <row r="45" spans="2:13" ht="27.75" customHeight="1" x14ac:dyDescent="0.15">
      <c r="B45" s="1222"/>
      <c r="C45" s="1223"/>
      <c r="D45" s="106"/>
      <c r="E45" s="1226" t="s">
        <v>36</v>
      </c>
      <c r="F45" s="1226"/>
      <c r="G45" s="1226"/>
      <c r="H45" s="1227"/>
      <c r="I45" s="358">
        <v>1772</v>
      </c>
      <c r="J45" s="359">
        <v>1639</v>
      </c>
      <c r="K45" s="359">
        <v>1603</v>
      </c>
      <c r="L45" s="359">
        <v>1541</v>
      </c>
      <c r="M45" s="360">
        <v>1532</v>
      </c>
    </row>
    <row r="46" spans="2:13" ht="27.75" customHeight="1" x14ac:dyDescent="0.15">
      <c r="B46" s="1222"/>
      <c r="C46" s="1223"/>
      <c r="D46" s="107"/>
      <c r="E46" s="1226" t="s">
        <v>37</v>
      </c>
      <c r="F46" s="1226"/>
      <c r="G46" s="1226"/>
      <c r="H46" s="1227"/>
      <c r="I46" s="358" t="s">
        <v>505</v>
      </c>
      <c r="J46" s="359" t="s">
        <v>505</v>
      </c>
      <c r="K46" s="359" t="s">
        <v>505</v>
      </c>
      <c r="L46" s="359" t="s">
        <v>505</v>
      </c>
      <c r="M46" s="360" t="s">
        <v>505</v>
      </c>
    </row>
    <row r="47" spans="2:13" ht="27.75" customHeight="1" x14ac:dyDescent="0.15">
      <c r="B47" s="1222"/>
      <c r="C47" s="1223"/>
      <c r="D47" s="108"/>
      <c r="E47" s="1236" t="s">
        <v>38</v>
      </c>
      <c r="F47" s="1237"/>
      <c r="G47" s="1237"/>
      <c r="H47" s="1238"/>
      <c r="I47" s="358" t="s">
        <v>505</v>
      </c>
      <c r="J47" s="359" t="s">
        <v>505</v>
      </c>
      <c r="K47" s="359" t="s">
        <v>505</v>
      </c>
      <c r="L47" s="359" t="s">
        <v>505</v>
      </c>
      <c r="M47" s="360" t="s">
        <v>505</v>
      </c>
    </row>
    <row r="48" spans="2:13" ht="27.75" customHeight="1" x14ac:dyDescent="0.15">
      <c r="B48" s="1222"/>
      <c r="C48" s="1223"/>
      <c r="D48" s="106"/>
      <c r="E48" s="1226" t="s">
        <v>39</v>
      </c>
      <c r="F48" s="1226"/>
      <c r="G48" s="1226"/>
      <c r="H48" s="1227"/>
      <c r="I48" s="358" t="s">
        <v>505</v>
      </c>
      <c r="J48" s="359" t="s">
        <v>505</v>
      </c>
      <c r="K48" s="359" t="s">
        <v>505</v>
      </c>
      <c r="L48" s="359" t="s">
        <v>505</v>
      </c>
      <c r="M48" s="360" t="s">
        <v>505</v>
      </c>
    </row>
    <row r="49" spans="2:13" ht="27.75" customHeight="1" x14ac:dyDescent="0.15">
      <c r="B49" s="1224"/>
      <c r="C49" s="1225"/>
      <c r="D49" s="106"/>
      <c r="E49" s="1226" t="s">
        <v>40</v>
      </c>
      <c r="F49" s="1226"/>
      <c r="G49" s="1226"/>
      <c r="H49" s="1227"/>
      <c r="I49" s="358" t="s">
        <v>505</v>
      </c>
      <c r="J49" s="359" t="s">
        <v>505</v>
      </c>
      <c r="K49" s="359" t="s">
        <v>505</v>
      </c>
      <c r="L49" s="359" t="s">
        <v>505</v>
      </c>
      <c r="M49" s="360" t="s">
        <v>505</v>
      </c>
    </row>
    <row r="50" spans="2:13" ht="27.75" customHeight="1" x14ac:dyDescent="0.15">
      <c r="B50" s="1220" t="s">
        <v>41</v>
      </c>
      <c r="C50" s="1221"/>
      <c r="D50" s="109"/>
      <c r="E50" s="1226" t="s">
        <v>42</v>
      </c>
      <c r="F50" s="1226"/>
      <c r="G50" s="1226"/>
      <c r="H50" s="1227"/>
      <c r="I50" s="358">
        <v>3814</v>
      </c>
      <c r="J50" s="359">
        <v>3704</v>
      </c>
      <c r="K50" s="359">
        <v>3797</v>
      </c>
      <c r="L50" s="359">
        <v>4773</v>
      </c>
      <c r="M50" s="360">
        <v>5187</v>
      </c>
    </row>
    <row r="51" spans="2:13" ht="27.75" customHeight="1" x14ac:dyDescent="0.15">
      <c r="B51" s="1222"/>
      <c r="C51" s="1223"/>
      <c r="D51" s="106"/>
      <c r="E51" s="1226" t="s">
        <v>43</v>
      </c>
      <c r="F51" s="1226"/>
      <c r="G51" s="1226"/>
      <c r="H51" s="1227"/>
      <c r="I51" s="358">
        <v>1413</v>
      </c>
      <c r="J51" s="359">
        <v>1398</v>
      </c>
      <c r="K51" s="359">
        <v>1488</v>
      </c>
      <c r="L51" s="359">
        <v>1549</v>
      </c>
      <c r="M51" s="360">
        <v>1626</v>
      </c>
    </row>
    <row r="52" spans="2:13" ht="27.75" customHeight="1" x14ac:dyDescent="0.15">
      <c r="B52" s="1224"/>
      <c r="C52" s="1225"/>
      <c r="D52" s="106"/>
      <c r="E52" s="1226" t="s">
        <v>44</v>
      </c>
      <c r="F52" s="1226"/>
      <c r="G52" s="1226"/>
      <c r="H52" s="1227"/>
      <c r="I52" s="358">
        <v>17093</v>
      </c>
      <c r="J52" s="359">
        <v>16279</v>
      </c>
      <c r="K52" s="359">
        <v>15887</v>
      </c>
      <c r="L52" s="359">
        <v>15320</v>
      </c>
      <c r="M52" s="360">
        <v>14409</v>
      </c>
    </row>
    <row r="53" spans="2:13" ht="27.75" customHeight="1" thickBot="1" x14ac:dyDescent="0.2">
      <c r="B53" s="1228" t="s">
        <v>45</v>
      </c>
      <c r="C53" s="1229"/>
      <c r="D53" s="110"/>
      <c r="E53" s="1230" t="s">
        <v>46</v>
      </c>
      <c r="F53" s="1230"/>
      <c r="G53" s="1230"/>
      <c r="H53" s="1231"/>
      <c r="I53" s="361">
        <v>4171</v>
      </c>
      <c r="J53" s="362">
        <v>4960</v>
      </c>
      <c r="K53" s="362">
        <v>4728</v>
      </c>
      <c r="L53" s="362">
        <v>3225</v>
      </c>
      <c r="M53" s="363">
        <v>2290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6tYLiUC1oHbq4Tp3faErBXze7gMNFqQAj72+UlSdgQESEaOA0ddnB5azm93Qp9bGKSN831C6ps+YBKIXp0NxWA==" saltValue="lye/OgH0nqQ6WTJJAD/q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0" zoomScale="40" zoomScaleNormal="40" zoomScaleSheetLayoutView="100" workbookViewId="0">
      <selection activeCell="I64" sqref="I6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548</v>
      </c>
      <c r="G54" s="119" t="s">
        <v>549</v>
      </c>
      <c r="H54" s="120" t="s">
        <v>550</v>
      </c>
    </row>
    <row r="55" spans="2:8" ht="52.5" customHeight="1" x14ac:dyDescent="0.15">
      <c r="B55" s="121"/>
      <c r="C55" s="1247" t="s">
        <v>49</v>
      </c>
      <c r="D55" s="1247"/>
      <c r="E55" s="1248"/>
      <c r="F55" s="122">
        <v>904</v>
      </c>
      <c r="G55" s="122">
        <v>1608</v>
      </c>
      <c r="H55" s="123">
        <v>2055</v>
      </c>
    </row>
    <row r="56" spans="2:8" ht="52.5" customHeight="1" x14ac:dyDescent="0.15">
      <c r="B56" s="124"/>
      <c r="C56" s="1249" t="s">
        <v>50</v>
      </c>
      <c r="D56" s="1249"/>
      <c r="E56" s="1250"/>
      <c r="F56" s="125">
        <v>362</v>
      </c>
      <c r="G56" s="125">
        <v>524</v>
      </c>
      <c r="H56" s="126">
        <v>495</v>
      </c>
    </row>
    <row r="57" spans="2:8" ht="53.25" customHeight="1" x14ac:dyDescent="0.15">
      <c r="B57" s="124"/>
      <c r="C57" s="1251" t="s">
        <v>51</v>
      </c>
      <c r="D57" s="1251"/>
      <c r="E57" s="1252"/>
      <c r="F57" s="127">
        <v>2682</v>
      </c>
      <c r="G57" s="127">
        <v>2532</v>
      </c>
      <c r="H57" s="128">
        <v>2355</v>
      </c>
    </row>
    <row r="58" spans="2:8" ht="45.75" customHeight="1" x14ac:dyDescent="0.15">
      <c r="B58" s="129"/>
      <c r="C58" s="1239" t="s">
        <v>594</v>
      </c>
      <c r="D58" s="1240"/>
      <c r="E58" s="1241"/>
      <c r="F58" s="130">
        <v>461</v>
      </c>
      <c r="G58" s="130">
        <v>461</v>
      </c>
      <c r="H58" s="131">
        <v>461</v>
      </c>
    </row>
    <row r="59" spans="2:8" ht="45.75" customHeight="1" x14ac:dyDescent="0.15">
      <c r="B59" s="129"/>
      <c r="C59" s="1239" t="s">
        <v>595</v>
      </c>
      <c r="D59" s="1240"/>
      <c r="E59" s="1241"/>
      <c r="F59" s="130">
        <v>765</v>
      </c>
      <c r="G59" s="130">
        <v>586</v>
      </c>
      <c r="H59" s="131">
        <v>408</v>
      </c>
    </row>
    <row r="60" spans="2:8" ht="45.75" customHeight="1" x14ac:dyDescent="0.15">
      <c r="B60" s="129"/>
      <c r="C60" s="1239" t="s">
        <v>596</v>
      </c>
      <c r="D60" s="1240"/>
      <c r="E60" s="1241"/>
      <c r="F60" s="130">
        <v>458</v>
      </c>
      <c r="G60" s="130">
        <v>418</v>
      </c>
      <c r="H60" s="131">
        <v>373</v>
      </c>
    </row>
    <row r="61" spans="2:8" ht="45.75" customHeight="1" x14ac:dyDescent="0.15">
      <c r="B61" s="129"/>
      <c r="C61" s="1239" t="s">
        <v>597</v>
      </c>
      <c r="D61" s="1240"/>
      <c r="E61" s="1241"/>
      <c r="F61" s="130">
        <v>192</v>
      </c>
      <c r="G61" s="130">
        <v>290</v>
      </c>
      <c r="H61" s="131">
        <v>364</v>
      </c>
    </row>
    <row r="62" spans="2:8" ht="45.75" customHeight="1" thickBot="1" x14ac:dyDescent="0.2">
      <c r="B62" s="132"/>
      <c r="C62" s="1242" t="s">
        <v>598</v>
      </c>
      <c r="D62" s="1243"/>
      <c r="E62" s="1244"/>
      <c r="F62" s="133">
        <v>206</v>
      </c>
      <c r="G62" s="133">
        <v>206</v>
      </c>
      <c r="H62" s="134">
        <v>206</v>
      </c>
    </row>
    <row r="63" spans="2:8" ht="52.5" customHeight="1" thickBot="1" x14ac:dyDescent="0.2">
      <c r="B63" s="135"/>
      <c r="C63" s="1245" t="s">
        <v>52</v>
      </c>
      <c r="D63" s="1245"/>
      <c r="E63" s="1246"/>
      <c r="F63" s="136">
        <v>3947</v>
      </c>
      <c r="G63" s="136">
        <v>4664</v>
      </c>
      <c r="H63" s="137">
        <v>4905</v>
      </c>
    </row>
    <row r="64" spans="2:8" x14ac:dyDescent="0.15"/>
  </sheetData>
  <sheetProtection algorithmName="SHA-512" hashValue="WBbpQ2ZJG28K4tKK7QL+QEOvbio+e3iw6zBgmyl/ryYNwA791+hhweEOo9DJ92DHJyLgpKELwATnHasdHwzsxw==" saltValue="EBDLOpIQY596pvJKzcoU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A375C-16F7-435B-8DB4-93DC08399A1C}">
  <sheetPr>
    <pageSetUpPr fitToPage="1"/>
  </sheetPr>
  <dimension ref="A1:DE85"/>
  <sheetViews>
    <sheetView showGridLines="0" topLeftCell="A18" zoomScale="70" zoomScaleNormal="70" zoomScaleSheetLayoutView="55" workbookViewId="0">
      <selection activeCell="AN43" sqref="AN43:DC47"/>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5" t="s">
        <v>601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602</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546</v>
      </c>
      <c r="BQ50" s="1258"/>
      <c r="BR50" s="1258"/>
      <c r="BS50" s="1258"/>
      <c r="BT50" s="1258"/>
      <c r="BU50" s="1258"/>
      <c r="BV50" s="1258"/>
      <c r="BW50" s="1258"/>
      <c r="BX50" s="1258" t="s">
        <v>547</v>
      </c>
      <c r="BY50" s="1258"/>
      <c r="BZ50" s="1258"/>
      <c r="CA50" s="1258"/>
      <c r="CB50" s="1258"/>
      <c r="CC50" s="1258"/>
      <c r="CD50" s="1258"/>
      <c r="CE50" s="1258"/>
      <c r="CF50" s="1258" t="s">
        <v>548</v>
      </c>
      <c r="CG50" s="1258"/>
      <c r="CH50" s="1258"/>
      <c r="CI50" s="1258"/>
      <c r="CJ50" s="1258"/>
      <c r="CK50" s="1258"/>
      <c r="CL50" s="1258"/>
      <c r="CM50" s="1258"/>
      <c r="CN50" s="1258" t="s">
        <v>549</v>
      </c>
      <c r="CO50" s="1258"/>
      <c r="CP50" s="1258"/>
      <c r="CQ50" s="1258"/>
      <c r="CR50" s="1258"/>
      <c r="CS50" s="1258"/>
      <c r="CT50" s="1258"/>
      <c r="CU50" s="1258"/>
      <c r="CV50" s="1258" t="s">
        <v>550</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603</v>
      </c>
      <c r="AO51" s="1256"/>
      <c r="AP51" s="1256"/>
      <c r="AQ51" s="1256"/>
      <c r="AR51" s="1256"/>
      <c r="AS51" s="1256"/>
      <c r="AT51" s="1256"/>
      <c r="AU51" s="1256"/>
      <c r="AV51" s="1256"/>
      <c r="AW51" s="1256"/>
      <c r="AX51" s="1256"/>
      <c r="AY51" s="1256"/>
      <c r="AZ51" s="1256"/>
      <c r="BA51" s="1256"/>
      <c r="BB51" s="1256" t="s">
        <v>604</v>
      </c>
      <c r="BC51" s="1256"/>
      <c r="BD51" s="1256"/>
      <c r="BE51" s="1256"/>
      <c r="BF51" s="1256"/>
      <c r="BG51" s="1256"/>
      <c r="BH51" s="1256"/>
      <c r="BI51" s="1256"/>
      <c r="BJ51" s="1256"/>
      <c r="BK51" s="1256"/>
      <c r="BL51" s="1256"/>
      <c r="BM51" s="1256"/>
      <c r="BN51" s="1256"/>
      <c r="BO51" s="1256"/>
      <c r="BP51" s="1253">
        <v>58.9</v>
      </c>
      <c r="BQ51" s="1253"/>
      <c r="BR51" s="1253"/>
      <c r="BS51" s="1253"/>
      <c r="BT51" s="1253"/>
      <c r="BU51" s="1253"/>
      <c r="BV51" s="1253"/>
      <c r="BW51" s="1253"/>
      <c r="BX51" s="1253">
        <v>70.099999999999994</v>
      </c>
      <c r="BY51" s="1253"/>
      <c r="BZ51" s="1253"/>
      <c r="CA51" s="1253"/>
      <c r="CB51" s="1253"/>
      <c r="CC51" s="1253"/>
      <c r="CD51" s="1253"/>
      <c r="CE51" s="1253"/>
      <c r="CF51" s="1253">
        <v>63.6</v>
      </c>
      <c r="CG51" s="1253"/>
      <c r="CH51" s="1253"/>
      <c r="CI51" s="1253"/>
      <c r="CJ51" s="1253"/>
      <c r="CK51" s="1253"/>
      <c r="CL51" s="1253"/>
      <c r="CM51" s="1253"/>
      <c r="CN51" s="1253">
        <v>40.9</v>
      </c>
      <c r="CO51" s="1253"/>
      <c r="CP51" s="1253"/>
      <c r="CQ51" s="1253"/>
      <c r="CR51" s="1253"/>
      <c r="CS51" s="1253"/>
      <c r="CT51" s="1253"/>
      <c r="CU51" s="1253"/>
      <c r="CV51" s="1253">
        <v>29.8</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605</v>
      </c>
      <c r="BC53" s="1256"/>
      <c r="BD53" s="1256"/>
      <c r="BE53" s="1256"/>
      <c r="BF53" s="1256"/>
      <c r="BG53" s="1256"/>
      <c r="BH53" s="1256"/>
      <c r="BI53" s="1256"/>
      <c r="BJ53" s="1256"/>
      <c r="BK53" s="1256"/>
      <c r="BL53" s="1256"/>
      <c r="BM53" s="1256"/>
      <c r="BN53" s="1256"/>
      <c r="BO53" s="1256"/>
      <c r="BP53" s="1253">
        <v>57</v>
      </c>
      <c r="BQ53" s="1253"/>
      <c r="BR53" s="1253"/>
      <c r="BS53" s="1253"/>
      <c r="BT53" s="1253"/>
      <c r="BU53" s="1253"/>
      <c r="BV53" s="1253"/>
      <c r="BW53" s="1253"/>
      <c r="BX53" s="1253">
        <v>54.5</v>
      </c>
      <c r="BY53" s="1253"/>
      <c r="BZ53" s="1253"/>
      <c r="CA53" s="1253"/>
      <c r="CB53" s="1253"/>
      <c r="CC53" s="1253"/>
      <c r="CD53" s="1253"/>
      <c r="CE53" s="1253"/>
      <c r="CF53" s="1253">
        <v>55.8</v>
      </c>
      <c r="CG53" s="1253"/>
      <c r="CH53" s="1253"/>
      <c r="CI53" s="1253"/>
      <c r="CJ53" s="1253"/>
      <c r="CK53" s="1253"/>
      <c r="CL53" s="1253"/>
      <c r="CM53" s="1253"/>
      <c r="CN53" s="1253">
        <v>57</v>
      </c>
      <c r="CO53" s="1253"/>
      <c r="CP53" s="1253"/>
      <c r="CQ53" s="1253"/>
      <c r="CR53" s="1253"/>
      <c r="CS53" s="1253"/>
      <c r="CT53" s="1253"/>
      <c r="CU53" s="1253"/>
      <c r="CV53" s="1253">
        <v>60.5</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606</v>
      </c>
      <c r="AO55" s="1258"/>
      <c r="AP55" s="1258"/>
      <c r="AQ55" s="1258"/>
      <c r="AR55" s="1258"/>
      <c r="AS55" s="1258"/>
      <c r="AT55" s="1258"/>
      <c r="AU55" s="1258"/>
      <c r="AV55" s="1258"/>
      <c r="AW55" s="1258"/>
      <c r="AX55" s="1258"/>
      <c r="AY55" s="1258"/>
      <c r="AZ55" s="1258"/>
      <c r="BA55" s="1258"/>
      <c r="BB55" s="1256" t="s">
        <v>604</v>
      </c>
      <c r="BC55" s="1256"/>
      <c r="BD55" s="1256"/>
      <c r="BE55" s="1256"/>
      <c r="BF55" s="1256"/>
      <c r="BG55" s="1256"/>
      <c r="BH55" s="1256"/>
      <c r="BI55" s="1256"/>
      <c r="BJ55" s="1256"/>
      <c r="BK55" s="1256"/>
      <c r="BL55" s="1256"/>
      <c r="BM55" s="1256"/>
      <c r="BN55" s="1256"/>
      <c r="BO55" s="1256"/>
      <c r="BP55" s="1253">
        <v>48</v>
      </c>
      <c r="BQ55" s="1253"/>
      <c r="BR55" s="1253"/>
      <c r="BS55" s="1253"/>
      <c r="BT55" s="1253"/>
      <c r="BU55" s="1253"/>
      <c r="BV55" s="1253"/>
      <c r="BW55" s="1253"/>
      <c r="BX55" s="1253">
        <v>49.1</v>
      </c>
      <c r="BY55" s="1253"/>
      <c r="BZ55" s="1253"/>
      <c r="CA55" s="1253"/>
      <c r="CB55" s="1253"/>
      <c r="CC55" s="1253"/>
      <c r="CD55" s="1253"/>
      <c r="CE55" s="1253"/>
      <c r="CF55" s="1253">
        <v>41.5</v>
      </c>
      <c r="CG55" s="1253"/>
      <c r="CH55" s="1253"/>
      <c r="CI55" s="1253"/>
      <c r="CJ55" s="1253"/>
      <c r="CK55" s="1253"/>
      <c r="CL55" s="1253"/>
      <c r="CM55" s="1253"/>
      <c r="CN55" s="1253">
        <v>25.2</v>
      </c>
      <c r="CO55" s="1253"/>
      <c r="CP55" s="1253"/>
      <c r="CQ55" s="1253"/>
      <c r="CR55" s="1253"/>
      <c r="CS55" s="1253"/>
      <c r="CT55" s="1253"/>
      <c r="CU55" s="1253"/>
      <c r="CV55" s="1253">
        <v>15.7</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605</v>
      </c>
      <c r="BC57" s="1256"/>
      <c r="BD57" s="1256"/>
      <c r="BE57" s="1256"/>
      <c r="BF57" s="1256"/>
      <c r="BG57" s="1256"/>
      <c r="BH57" s="1256"/>
      <c r="BI57" s="1256"/>
      <c r="BJ57" s="1256"/>
      <c r="BK57" s="1256"/>
      <c r="BL57" s="1256"/>
      <c r="BM57" s="1256"/>
      <c r="BN57" s="1256"/>
      <c r="BO57" s="1256"/>
      <c r="BP57" s="1253">
        <v>60.8</v>
      </c>
      <c r="BQ57" s="1253"/>
      <c r="BR57" s="1253"/>
      <c r="BS57" s="1253"/>
      <c r="BT57" s="1253"/>
      <c r="BU57" s="1253"/>
      <c r="BV57" s="1253"/>
      <c r="BW57" s="1253"/>
      <c r="BX57" s="1253">
        <v>61</v>
      </c>
      <c r="BY57" s="1253"/>
      <c r="BZ57" s="1253"/>
      <c r="CA57" s="1253"/>
      <c r="CB57" s="1253"/>
      <c r="CC57" s="1253"/>
      <c r="CD57" s="1253"/>
      <c r="CE57" s="1253"/>
      <c r="CF57" s="1253">
        <v>61.7</v>
      </c>
      <c r="CG57" s="1253"/>
      <c r="CH57" s="1253"/>
      <c r="CI57" s="1253"/>
      <c r="CJ57" s="1253"/>
      <c r="CK57" s="1253"/>
      <c r="CL57" s="1253"/>
      <c r="CM57" s="1253"/>
      <c r="CN57" s="1253">
        <v>62.5</v>
      </c>
      <c r="CO57" s="1253"/>
      <c r="CP57" s="1253"/>
      <c r="CQ57" s="1253"/>
      <c r="CR57" s="1253"/>
      <c r="CS57" s="1253"/>
      <c r="CT57" s="1253"/>
      <c r="CU57" s="1253"/>
      <c r="CV57" s="1253">
        <v>65</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607</v>
      </c>
    </row>
    <row r="64" spans="1:109" x14ac:dyDescent="0.15">
      <c r="B64" s="372"/>
      <c r="G64" s="379"/>
      <c r="I64" s="392"/>
      <c r="J64" s="392"/>
      <c r="K64" s="392"/>
      <c r="L64" s="392"/>
      <c r="M64" s="392"/>
      <c r="N64" s="393"/>
      <c r="AM64" s="379"/>
      <c r="AN64" s="379" t="s">
        <v>600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608</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602</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546</v>
      </c>
      <c r="BQ72" s="1258"/>
      <c r="BR72" s="1258"/>
      <c r="BS72" s="1258"/>
      <c r="BT72" s="1258"/>
      <c r="BU72" s="1258"/>
      <c r="BV72" s="1258"/>
      <c r="BW72" s="1258"/>
      <c r="BX72" s="1258" t="s">
        <v>547</v>
      </c>
      <c r="BY72" s="1258"/>
      <c r="BZ72" s="1258"/>
      <c r="CA72" s="1258"/>
      <c r="CB72" s="1258"/>
      <c r="CC72" s="1258"/>
      <c r="CD72" s="1258"/>
      <c r="CE72" s="1258"/>
      <c r="CF72" s="1258" t="s">
        <v>548</v>
      </c>
      <c r="CG72" s="1258"/>
      <c r="CH72" s="1258"/>
      <c r="CI72" s="1258"/>
      <c r="CJ72" s="1258"/>
      <c r="CK72" s="1258"/>
      <c r="CL72" s="1258"/>
      <c r="CM72" s="1258"/>
      <c r="CN72" s="1258" t="s">
        <v>549</v>
      </c>
      <c r="CO72" s="1258"/>
      <c r="CP72" s="1258"/>
      <c r="CQ72" s="1258"/>
      <c r="CR72" s="1258"/>
      <c r="CS72" s="1258"/>
      <c r="CT72" s="1258"/>
      <c r="CU72" s="1258"/>
      <c r="CV72" s="1258" t="s">
        <v>550</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603</v>
      </c>
      <c r="AO73" s="1256"/>
      <c r="AP73" s="1256"/>
      <c r="AQ73" s="1256"/>
      <c r="AR73" s="1256"/>
      <c r="AS73" s="1256"/>
      <c r="AT73" s="1256"/>
      <c r="AU73" s="1256"/>
      <c r="AV73" s="1256"/>
      <c r="AW73" s="1256"/>
      <c r="AX73" s="1256"/>
      <c r="AY73" s="1256"/>
      <c r="AZ73" s="1256"/>
      <c r="BA73" s="1256"/>
      <c r="BB73" s="1256" t="s">
        <v>604</v>
      </c>
      <c r="BC73" s="1256"/>
      <c r="BD73" s="1256"/>
      <c r="BE73" s="1256"/>
      <c r="BF73" s="1256"/>
      <c r="BG73" s="1256"/>
      <c r="BH73" s="1256"/>
      <c r="BI73" s="1256"/>
      <c r="BJ73" s="1256"/>
      <c r="BK73" s="1256"/>
      <c r="BL73" s="1256"/>
      <c r="BM73" s="1256"/>
      <c r="BN73" s="1256"/>
      <c r="BO73" s="1256"/>
      <c r="BP73" s="1253">
        <v>58.9</v>
      </c>
      <c r="BQ73" s="1253"/>
      <c r="BR73" s="1253"/>
      <c r="BS73" s="1253"/>
      <c r="BT73" s="1253"/>
      <c r="BU73" s="1253"/>
      <c r="BV73" s="1253"/>
      <c r="BW73" s="1253"/>
      <c r="BX73" s="1253">
        <v>70.099999999999994</v>
      </c>
      <c r="BY73" s="1253"/>
      <c r="BZ73" s="1253"/>
      <c r="CA73" s="1253"/>
      <c r="CB73" s="1253"/>
      <c r="CC73" s="1253"/>
      <c r="CD73" s="1253"/>
      <c r="CE73" s="1253"/>
      <c r="CF73" s="1253">
        <v>63.6</v>
      </c>
      <c r="CG73" s="1253"/>
      <c r="CH73" s="1253"/>
      <c r="CI73" s="1253"/>
      <c r="CJ73" s="1253"/>
      <c r="CK73" s="1253"/>
      <c r="CL73" s="1253"/>
      <c r="CM73" s="1253"/>
      <c r="CN73" s="1253">
        <v>40.9</v>
      </c>
      <c r="CO73" s="1253"/>
      <c r="CP73" s="1253"/>
      <c r="CQ73" s="1253"/>
      <c r="CR73" s="1253"/>
      <c r="CS73" s="1253"/>
      <c r="CT73" s="1253"/>
      <c r="CU73" s="1253"/>
      <c r="CV73" s="1253">
        <v>29.8</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609</v>
      </c>
      <c r="BC75" s="1256"/>
      <c r="BD75" s="1256"/>
      <c r="BE75" s="1256"/>
      <c r="BF75" s="1256"/>
      <c r="BG75" s="1256"/>
      <c r="BH75" s="1256"/>
      <c r="BI75" s="1256"/>
      <c r="BJ75" s="1256"/>
      <c r="BK75" s="1256"/>
      <c r="BL75" s="1256"/>
      <c r="BM75" s="1256"/>
      <c r="BN75" s="1256"/>
      <c r="BO75" s="1256"/>
      <c r="BP75" s="1253">
        <v>6.7</v>
      </c>
      <c r="BQ75" s="1253"/>
      <c r="BR75" s="1253"/>
      <c r="BS75" s="1253"/>
      <c r="BT75" s="1253"/>
      <c r="BU75" s="1253"/>
      <c r="BV75" s="1253"/>
      <c r="BW75" s="1253"/>
      <c r="BX75" s="1253">
        <v>6.8</v>
      </c>
      <c r="BY75" s="1253"/>
      <c r="BZ75" s="1253"/>
      <c r="CA75" s="1253"/>
      <c r="CB75" s="1253"/>
      <c r="CC75" s="1253"/>
      <c r="CD75" s="1253"/>
      <c r="CE75" s="1253"/>
      <c r="CF75" s="1253">
        <v>7.4</v>
      </c>
      <c r="CG75" s="1253"/>
      <c r="CH75" s="1253"/>
      <c r="CI75" s="1253"/>
      <c r="CJ75" s="1253"/>
      <c r="CK75" s="1253"/>
      <c r="CL75" s="1253"/>
      <c r="CM75" s="1253"/>
      <c r="CN75" s="1253">
        <v>8.4</v>
      </c>
      <c r="CO75" s="1253"/>
      <c r="CP75" s="1253"/>
      <c r="CQ75" s="1253"/>
      <c r="CR75" s="1253"/>
      <c r="CS75" s="1253"/>
      <c r="CT75" s="1253"/>
      <c r="CU75" s="1253"/>
      <c r="CV75" s="1253">
        <v>9.6</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606</v>
      </c>
      <c r="AO77" s="1258"/>
      <c r="AP77" s="1258"/>
      <c r="AQ77" s="1258"/>
      <c r="AR77" s="1258"/>
      <c r="AS77" s="1258"/>
      <c r="AT77" s="1258"/>
      <c r="AU77" s="1258"/>
      <c r="AV77" s="1258"/>
      <c r="AW77" s="1258"/>
      <c r="AX77" s="1258"/>
      <c r="AY77" s="1258"/>
      <c r="AZ77" s="1258"/>
      <c r="BA77" s="1258"/>
      <c r="BB77" s="1256" t="s">
        <v>604</v>
      </c>
      <c r="BC77" s="1256"/>
      <c r="BD77" s="1256"/>
      <c r="BE77" s="1256"/>
      <c r="BF77" s="1256"/>
      <c r="BG77" s="1256"/>
      <c r="BH77" s="1256"/>
      <c r="BI77" s="1256"/>
      <c r="BJ77" s="1256"/>
      <c r="BK77" s="1256"/>
      <c r="BL77" s="1256"/>
      <c r="BM77" s="1256"/>
      <c r="BN77" s="1256"/>
      <c r="BO77" s="1256"/>
      <c r="BP77" s="1253">
        <v>48</v>
      </c>
      <c r="BQ77" s="1253"/>
      <c r="BR77" s="1253"/>
      <c r="BS77" s="1253"/>
      <c r="BT77" s="1253"/>
      <c r="BU77" s="1253"/>
      <c r="BV77" s="1253"/>
      <c r="BW77" s="1253"/>
      <c r="BX77" s="1253">
        <v>49.1</v>
      </c>
      <c r="BY77" s="1253"/>
      <c r="BZ77" s="1253"/>
      <c r="CA77" s="1253"/>
      <c r="CB77" s="1253"/>
      <c r="CC77" s="1253"/>
      <c r="CD77" s="1253"/>
      <c r="CE77" s="1253"/>
      <c r="CF77" s="1253">
        <v>41.5</v>
      </c>
      <c r="CG77" s="1253"/>
      <c r="CH77" s="1253"/>
      <c r="CI77" s="1253"/>
      <c r="CJ77" s="1253"/>
      <c r="CK77" s="1253"/>
      <c r="CL77" s="1253"/>
      <c r="CM77" s="1253"/>
      <c r="CN77" s="1253">
        <v>25.2</v>
      </c>
      <c r="CO77" s="1253"/>
      <c r="CP77" s="1253"/>
      <c r="CQ77" s="1253"/>
      <c r="CR77" s="1253"/>
      <c r="CS77" s="1253"/>
      <c r="CT77" s="1253"/>
      <c r="CU77" s="1253"/>
      <c r="CV77" s="1253">
        <v>15.7</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609</v>
      </c>
      <c r="BC79" s="1256"/>
      <c r="BD79" s="1256"/>
      <c r="BE79" s="1256"/>
      <c r="BF79" s="1256"/>
      <c r="BG79" s="1256"/>
      <c r="BH79" s="1256"/>
      <c r="BI79" s="1256"/>
      <c r="BJ79" s="1256"/>
      <c r="BK79" s="1256"/>
      <c r="BL79" s="1256"/>
      <c r="BM79" s="1256"/>
      <c r="BN79" s="1256"/>
      <c r="BO79" s="1256"/>
      <c r="BP79" s="1253">
        <v>9.6</v>
      </c>
      <c r="BQ79" s="1253"/>
      <c r="BR79" s="1253"/>
      <c r="BS79" s="1253"/>
      <c r="BT79" s="1253"/>
      <c r="BU79" s="1253"/>
      <c r="BV79" s="1253"/>
      <c r="BW79" s="1253"/>
      <c r="BX79" s="1253">
        <v>9.5</v>
      </c>
      <c r="BY79" s="1253"/>
      <c r="BZ79" s="1253"/>
      <c r="CA79" s="1253"/>
      <c r="CB79" s="1253"/>
      <c r="CC79" s="1253"/>
      <c r="CD79" s="1253"/>
      <c r="CE79" s="1253"/>
      <c r="CF79" s="1253">
        <v>9.1999999999999993</v>
      </c>
      <c r="CG79" s="1253"/>
      <c r="CH79" s="1253"/>
      <c r="CI79" s="1253"/>
      <c r="CJ79" s="1253"/>
      <c r="CK79" s="1253"/>
      <c r="CL79" s="1253"/>
      <c r="CM79" s="1253"/>
      <c r="CN79" s="1253">
        <v>8.9</v>
      </c>
      <c r="CO79" s="1253"/>
      <c r="CP79" s="1253"/>
      <c r="CQ79" s="1253"/>
      <c r="CR79" s="1253"/>
      <c r="CS79" s="1253"/>
      <c r="CT79" s="1253"/>
      <c r="CU79" s="1253"/>
      <c r="CV79" s="1253">
        <v>8.9</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rYZVuHrCYJecvhtvGjmumZZ8fO2QAthtb7got6oxq2TqCdUuhiVdvH/w9Pr5Nq5aSD896E0YeMahatCJKPerqg==" saltValue="pWZpEFSjydXoG1W6IxqK9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90B78-36DF-459C-B5F4-1DD9CD02B372}">
  <sheetPr>
    <pageSetUpPr fitToPage="1"/>
  </sheetPr>
  <dimension ref="A1:DR125"/>
  <sheetViews>
    <sheetView showGridLines="0" topLeftCell="A41" zoomScale="55" zoomScaleNormal="55" zoomScaleSheetLayoutView="70" workbookViewId="0">
      <selection activeCell="CQ9" sqref="CQ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493</v>
      </c>
    </row>
  </sheetData>
  <sheetProtection algorithmName="SHA-512" hashValue="SdtEUB79tLZbXLg8fioKFOiKsCe4QMUDTVXkxjsqZ6rX/Bw9O7EuNJascU9Fry52OTRLc4icYT69CIQLjbmmQg==" saltValue="TRfc4Kpj8nr5ySV9sVb1F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7D03D-B96E-466D-BA4F-10C09FDFE4E7}">
  <sheetPr>
    <pageSetUpPr fitToPage="1"/>
  </sheetPr>
  <dimension ref="A1:DR125"/>
  <sheetViews>
    <sheetView showGridLines="0" topLeftCell="A43" zoomScale="55" zoomScaleNormal="55" zoomScaleSheetLayoutView="55" workbookViewId="0">
      <selection activeCell="CQ9" sqref="CQ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493</v>
      </c>
    </row>
  </sheetData>
  <sheetProtection algorithmName="SHA-512" hashValue="54uGNE6onTy9Ft2DLUXBDSJv4Qyp/dT5K+r45qVBJFtYlDlCKGg3L65M5z1OelgAsrougxCpeI3aehZG/iiSng==" saltValue="bsYxV4FrC6Kv2swmIloo4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543</v>
      </c>
      <c r="G2" s="151"/>
      <c r="H2" s="152"/>
    </row>
    <row r="3" spans="1:8" x14ac:dyDescent="0.15">
      <c r="A3" s="148" t="s">
        <v>536</v>
      </c>
      <c r="B3" s="153"/>
      <c r="C3" s="154"/>
      <c r="D3" s="155">
        <v>59717</v>
      </c>
      <c r="E3" s="156"/>
      <c r="F3" s="157">
        <v>85173</v>
      </c>
      <c r="G3" s="158"/>
      <c r="H3" s="159"/>
    </row>
    <row r="4" spans="1:8" x14ac:dyDescent="0.15">
      <c r="A4" s="160"/>
      <c r="B4" s="161"/>
      <c r="C4" s="162"/>
      <c r="D4" s="163">
        <v>28888</v>
      </c>
      <c r="E4" s="164"/>
      <c r="F4" s="165">
        <v>43913</v>
      </c>
      <c r="G4" s="166"/>
      <c r="H4" s="167"/>
    </row>
    <row r="5" spans="1:8" x14ac:dyDescent="0.15">
      <c r="A5" s="148" t="s">
        <v>538</v>
      </c>
      <c r="B5" s="153"/>
      <c r="C5" s="154"/>
      <c r="D5" s="155">
        <v>101303</v>
      </c>
      <c r="E5" s="156"/>
      <c r="F5" s="157">
        <v>94081</v>
      </c>
      <c r="G5" s="158"/>
      <c r="H5" s="159"/>
    </row>
    <row r="6" spans="1:8" x14ac:dyDescent="0.15">
      <c r="A6" s="160"/>
      <c r="B6" s="161"/>
      <c r="C6" s="162"/>
      <c r="D6" s="163">
        <v>42651</v>
      </c>
      <c r="E6" s="164"/>
      <c r="F6" s="165">
        <v>48949</v>
      </c>
      <c r="G6" s="166"/>
      <c r="H6" s="167"/>
    </row>
    <row r="7" spans="1:8" x14ac:dyDescent="0.15">
      <c r="A7" s="148" t="s">
        <v>539</v>
      </c>
      <c r="B7" s="153"/>
      <c r="C7" s="154"/>
      <c r="D7" s="155">
        <v>33526</v>
      </c>
      <c r="E7" s="156"/>
      <c r="F7" s="157">
        <v>92632</v>
      </c>
      <c r="G7" s="158"/>
      <c r="H7" s="159"/>
    </row>
    <row r="8" spans="1:8" x14ac:dyDescent="0.15">
      <c r="A8" s="160"/>
      <c r="B8" s="161"/>
      <c r="C8" s="162"/>
      <c r="D8" s="163">
        <v>12392</v>
      </c>
      <c r="E8" s="164"/>
      <c r="F8" s="165">
        <v>47978</v>
      </c>
      <c r="G8" s="166"/>
      <c r="H8" s="167"/>
    </row>
    <row r="9" spans="1:8" x14ac:dyDescent="0.15">
      <c r="A9" s="148" t="s">
        <v>540</v>
      </c>
      <c r="B9" s="153"/>
      <c r="C9" s="154"/>
      <c r="D9" s="155">
        <v>64185</v>
      </c>
      <c r="E9" s="156"/>
      <c r="F9" s="157">
        <v>96469</v>
      </c>
      <c r="G9" s="158"/>
      <c r="H9" s="159"/>
    </row>
    <row r="10" spans="1:8" x14ac:dyDescent="0.15">
      <c r="A10" s="160"/>
      <c r="B10" s="161"/>
      <c r="C10" s="162"/>
      <c r="D10" s="163">
        <v>26066</v>
      </c>
      <c r="E10" s="164"/>
      <c r="F10" s="165">
        <v>49775</v>
      </c>
      <c r="G10" s="166"/>
      <c r="H10" s="167"/>
    </row>
    <row r="11" spans="1:8" x14ac:dyDescent="0.15">
      <c r="A11" s="148" t="s">
        <v>541</v>
      </c>
      <c r="B11" s="153"/>
      <c r="C11" s="154"/>
      <c r="D11" s="155">
        <v>38329</v>
      </c>
      <c r="E11" s="156"/>
      <c r="F11" s="157">
        <v>85743</v>
      </c>
      <c r="G11" s="158"/>
      <c r="H11" s="159"/>
    </row>
    <row r="12" spans="1:8" x14ac:dyDescent="0.15">
      <c r="A12" s="160"/>
      <c r="B12" s="161"/>
      <c r="C12" s="168"/>
      <c r="D12" s="163">
        <v>18380</v>
      </c>
      <c r="E12" s="164"/>
      <c r="F12" s="165">
        <v>45231</v>
      </c>
      <c r="G12" s="166"/>
      <c r="H12" s="167"/>
    </row>
    <row r="13" spans="1:8" x14ac:dyDescent="0.15">
      <c r="A13" s="148"/>
      <c r="B13" s="153"/>
      <c r="C13" s="169"/>
      <c r="D13" s="170">
        <v>59412</v>
      </c>
      <c r="E13" s="171"/>
      <c r="F13" s="172">
        <v>90820</v>
      </c>
      <c r="G13" s="173"/>
      <c r="H13" s="159"/>
    </row>
    <row r="14" spans="1:8" x14ac:dyDescent="0.15">
      <c r="A14" s="160"/>
      <c r="B14" s="161"/>
      <c r="C14" s="162"/>
      <c r="D14" s="163">
        <v>25675</v>
      </c>
      <c r="E14" s="164"/>
      <c r="F14" s="165">
        <v>47169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4.46</v>
      </c>
      <c r="C19" s="174">
        <f>ROUND(VALUE(SUBSTITUTE(実質収支比率等に係る経年分析!G$48,"▲","-")),2)</f>
        <v>5.6</v>
      </c>
      <c r="D19" s="174">
        <f>ROUND(VALUE(SUBSTITUTE(実質収支比率等に係る経年分析!H$48,"▲","-")),2)</f>
        <v>6.4</v>
      </c>
      <c r="E19" s="174">
        <f>ROUND(VALUE(SUBSTITUTE(実質収支比率等に係る経年分析!I$48,"▲","-")),2)</f>
        <v>7.47</v>
      </c>
      <c r="F19" s="174">
        <f>ROUND(VALUE(SUBSTITUTE(実質収支比率等に係る経年分析!J$48,"▲","-")),2)</f>
        <v>8.1999999999999993</v>
      </c>
    </row>
    <row r="20" spans="1:11" x14ac:dyDescent="0.15">
      <c r="A20" s="174" t="s">
        <v>56</v>
      </c>
      <c r="B20" s="174">
        <f>ROUND(VALUE(SUBSTITUTE(実質収支比率等に係る経年分析!F$47,"▲","-")),2)</f>
        <v>8.06</v>
      </c>
      <c r="C20" s="174">
        <f>ROUND(VALUE(SUBSTITUTE(実質収支比率等に係る経年分析!G$47,"▲","-")),2)</f>
        <v>10.51</v>
      </c>
      <c r="D20" s="174">
        <f>ROUND(VALUE(SUBSTITUTE(実質収支比率等に係る経年分析!H$47,"▲","-")),2)</f>
        <v>9.9600000000000009</v>
      </c>
      <c r="E20" s="174">
        <f>ROUND(VALUE(SUBSTITUTE(実質収支比率等に係る経年分析!I$47,"▲","-")),2)</f>
        <v>16.989999999999998</v>
      </c>
      <c r="F20" s="174">
        <f>ROUND(VALUE(SUBSTITUTE(実質収支比率等に係る経年分析!J$47,"▲","-")),2)</f>
        <v>22.25</v>
      </c>
    </row>
    <row r="21" spans="1:11" x14ac:dyDescent="0.15">
      <c r="A21" s="174" t="s">
        <v>57</v>
      </c>
      <c r="B21" s="174">
        <f>IF(ISNUMBER(VALUE(SUBSTITUTE(実質収支比率等に係る経年分析!F$49,"▲","-"))),ROUND(VALUE(SUBSTITUTE(実質収支比率等に係る経年分析!F$49,"▲","-")),2),NA())</f>
        <v>-0.65</v>
      </c>
      <c r="C21" s="174">
        <f>IF(ISNUMBER(VALUE(SUBSTITUTE(実質収支比率等に係る経年分析!G$49,"▲","-"))),ROUND(VALUE(SUBSTITUTE(実質収支比率等に係る経年分析!G$49,"▲","-")),2),NA())</f>
        <v>1.4</v>
      </c>
      <c r="D21" s="174">
        <f>IF(ISNUMBER(VALUE(SUBSTITUTE(実質収支比率等に係る経年分析!H$49,"▲","-"))),ROUND(VALUE(SUBSTITUTE(実質収支比率等に係る経年分析!H$49,"▲","-")),2),NA())</f>
        <v>-2.02</v>
      </c>
      <c r="E21" s="174">
        <f>IF(ISNUMBER(VALUE(SUBSTITUTE(実質収支比率等に係る経年分析!I$49,"▲","-"))),ROUND(VALUE(SUBSTITUTE(実質収支比率等に係る経年分析!I$49,"▲","-")),2),NA())</f>
        <v>5.91</v>
      </c>
      <c r="F21" s="174">
        <f>IF(ISNUMBER(VALUE(SUBSTITUTE(実質収支比率等に係る経年分析!J$49,"▲","-"))),ROUND(VALUE(SUBSTITUTE(実質収支比率等に係る経年分析!J$49,"▲","-")),2),NA())</f>
        <v>2.12</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0.06</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0.06</v>
      </c>
      <c r="E28" s="175" t="e">
        <f>IF(ROUND(VALUE(SUBSTITUTE(連結実質赤字比率に係る赤字・黒字の構成分析!G$42,"▲", "-")), 2) &gt;= 0, ABS(ROUND(VALUE(SUBSTITUTE(連結実質赤字比率に係る赤字・黒字の構成分析!G$42,"▲", "-")), 2)), NA())</f>
        <v>#N/A</v>
      </c>
      <c r="F28" s="175">
        <f>IF(ROUND(VALUE(SUBSTITUTE(連結実質赤字比率に係る赤字・黒字の構成分析!H$42,"▲", "-")), 2) &lt; 0, ABS(ROUND(VALUE(SUBSTITUTE(連結実質赤字比率に係る赤字・黒字の構成分析!H$42,"▲", "-")), 2)), NA())</f>
        <v>0.05</v>
      </c>
      <c r="G28" s="175" t="e">
        <f>IF(ROUND(VALUE(SUBSTITUTE(連結実質赤字比率に係る赤字・黒字の構成分析!H$42,"▲", "-")), 2) &gt;= 0, ABS(ROUND(VALUE(SUBSTITUTE(連結実質赤字比率に係る赤字・黒字の構成分析!H$42,"▲", "-")), 2)), NA())</f>
        <v>#N/A</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東御市湯の丸高原屋内運動施設事業特別会計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東御市後期高齢者医療特別会計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15">
      <c r="A31" s="175" t="str">
        <f>IF(連結実質赤字比率に係る赤字・黒字の構成分析!C$39="",NA(),連結実質赤字比率に係る赤字・黒字の構成分析!C$39)</f>
        <v>東御市国民健康保険特別会計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22.94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0.49</v>
      </c>
    </row>
    <row r="32" spans="1:11" x14ac:dyDescent="0.15">
      <c r="A32" s="175" t="str">
        <f>IF(連結実質赤字比率に係る赤字・黒字の構成分析!C$38="",NA(),連結実質赤字比率に係る赤字・黒字の構成分析!C$38)</f>
        <v>東御市介護保険特別会計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x14ac:dyDescent="0.15">
      <c r="A33" s="175" t="str">
        <f>IF(連結実質赤字比率に係る赤字・黒字の構成分析!C$37="",NA(),連結実質赤字比率に係る赤字・黒字の構成分析!C$37)</f>
        <v>東御市病院事業会計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2.2200000000000002</v>
      </c>
    </row>
    <row r="34" spans="1:16" x14ac:dyDescent="0.15">
      <c r="A34" s="175" t="str">
        <f>IF(連結実質赤字比率に係る赤字・黒字の構成分析!C$36="",NA(),連結実質赤字比率に係る赤字・黒字の構成分析!C$36)</f>
        <v>東御市水道事業会計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7.31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8.16</v>
      </c>
    </row>
    <row r="36" spans="1:16" x14ac:dyDescent="0.15">
      <c r="A36" s="175" t="str">
        <f>IF(連結実質赤字比率に係る赤字・黒字の構成分析!C$34="",NA(),連結実質赤字比率に係る赤字・黒字の構成分析!C$34)</f>
        <v>東御市下水道事業会計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8.2200000000000006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9.4700000000000006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10.48</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1956</v>
      </c>
      <c r="E42" s="176"/>
      <c r="F42" s="176"/>
      <c r="G42" s="176">
        <f>'実質公債費比率（分子）の構造'!L$52</f>
        <v>1921</v>
      </c>
      <c r="H42" s="176"/>
      <c r="I42" s="176"/>
      <c r="J42" s="176">
        <f>'実質公債費比率（分子）の構造'!M$52</f>
        <v>1833</v>
      </c>
      <c r="K42" s="176"/>
      <c r="L42" s="176"/>
      <c r="M42" s="176">
        <f>'実質公債費比率（分子）の構造'!N$52</f>
        <v>1807</v>
      </c>
      <c r="N42" s="176"/>
      <c r="O42" s="176"/>
      <c r="P42" s="176">
        <f>'実質公債費比率（分子）の構造'!O$52</f>
        <v>1727</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0</v>
      </c>
      <c r="C44" s="176"/>
      <c r="D44" s="176"/>
      <c r="E44" s="176">
        <f>'実質公債費比率（分子）の構造'!L$50</f>
        <v>0</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63</v>
      </c>
      <c r="C45" s="176"/>
      <c r="D45" s="176"/>
      <c r="E45" s="176">
        <f>'実質公債費比率（分子）の構造'!L$49</f>
        <v>67</v>
      </c>
      <c r="F45" s="176"/>
      <c r="G45" s="176"/>
      <c r="H45" s="176">
        <f>'実質公債費比率（分子）の構造'!M$49</f>
        <v>67</v>
      </c>
      <c r="I45" s="176"/>
      <c r="J45" s="176"/>
      <c r="K45" s="176">
        <f>'実質公債費比率（分子）の構造'!N$49</f>
        <v>72</v>
      </c>
      <c r="L45" s="176"/>
      <c r="M45" s="176"/>
      <c r="N45" s="176">
        <f>'実質公債費比率（分子）の構造'!O$49</f>
        <v>74</v>
      </c>
      <c r="O45" s="176"/>
      <c r="P45" s="176"/>
    </row>
    <row r="46" spans="1:16" x14ac:dyDescent="0.15">
      <c r="A46" s="176" t="s">
        <v>68</v>
      </c>
      <c r="B46" s="176">
        <f>'実質公債費比率（分子）の構造'!K$48</f>
        <v>657</v>
      </c>
      <c r="C46" s="176"/>
      <c r="D46" s="176"/>
      <c r="E46" s="176">
        <f>'実質公債費比率（分子）の構造'!L$48</f>
        <v>641</v>
      </c>
      <c r="F46" s="176"/>
      <c r="G46" s="176"/>
      <c r="H46" s="176">
        <f>'実質公債費比率（分子）の構造'!M$48</f>
        <v>617</v>
      </c>
      <c r="I46" s="176"/>
      <c r="J46" s="176"/>
      <c r="K46" s="176">
        <f>'実質公債費比率（分子）の構造'!N$48</f>
        <v>582</v>
      </c>
      <c r="L46" s="176"/>
      <c r="M46" s="176"/>
      <c r="N46" s="176">
        <f>'実質公債費比率（分子）の構造'!O$48</f>
        <v>560</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1743</v>
      </c>
      <c r="C49" s="176"/>
      <c r="D49" s="176"/>
      <c r="E49" s="176">
        <f>'実質公債費比率（分子）の構造'!L$45</f>
        <v>1714</v>
      </c>
      <c r="F49" s="176"/>
      <c r="G49" s="176"/>
      <c r="H49" s="176">
        <f>'実質公債費比率（分子）の構造'!M$45</f>
        <v>1757</v>
      </c>
      <c r="I49" s="176"/>
      <c r="J49" s="176"/>
      <c r="K49" s="176">
        <f>'実質公債費比率（分子）の構造'!N$45</f>
        <v>1945</v>
      </c>
      <c r="L49" s="176"/>
      <c r="M49" s="176"/>
      <c r="N49" s="176">
        <f>'実質公債費比率（分子）の構造'!O$45</f>
        <v>1902</v>
      </c>
      <c r="O49" s="176"/>
      <c r="P49" s="176"/>
    </row>
    <row r="50" spans="1:16" x14ac:dyDescent="0.15">
      <c r="A50" s="176" t="s">
        <v>72</v>
      </c>
      <c r="B50" s="176" t="e">
        <f>NA()</f>
        <v>#N/A</v>
      </c>
      <c r="C50" s="176">
        <f>IF(ISNUMBER('実質公債費比率（分子）の構造'!K$53),'実質公債費比率（分子）の構造'!K$53,NA())</f>
        <v>507</v>
      </c>
      <c r="D50" s="176" t="e">
        <f>NA()</f>
        <v>#N/A</v>
      </c>
      <c r="E50" s="176" t="e">
        <f>NA()</f>
        <v>#N/A</v>
      </c>
      <c r="F50" s="176">
        <f>IF(ISNUMBER('実質公債費比率（分子）の構造'!L$53),'実質公債費比率（分子）の構造'!L$53,NA())</f>
        <v>501</v>
      </c>
      <c r="G50" s="176" t="e">
        <f>NA()</f>
        <v>#N/A</v>
      </c>
      <c r="H50" s="176" t="e">
        <f>NA()</f>
        <v>#N/A</v>
      </c>
      <c r="I50" s="176">
        <f>IF(ISNUMBER('実質公債費比率（分子）の構造'!M$53),'実質公債費比率（分子）の構造'!M$53,NA())</f>
        <v>608</v>
      </c>
      <c r="J50" s="176" t="e">
        <f>NA()</f>
        <v>#N/A</v>
      </c>
      <c r="K50" s="176" t="e">
        <f>NA()</f>
        <v>#N/A</v>
      </c>
      <c r="L50" s="176">
        <f>IF(ISNUMBER('実質公債費比率（分子）の構造'!N$53),'実質公債費比率（分子）の構造'!N$53,NA())</f>
        <v>792</v>
      </c>
      <c r="M50" s="176" t="e">
        <f>NA()</f>
        <v>#N/A</v>
      </c>
      <c r="N50" s="176" t="e">
        <f>NA()</f>
        <v>#N/A</v>
      </c>
      <c r="O50" s="176">
        <f>IF(ISNUMBER('実質公債費比率（分子）の構造'!O$53),'実質公債費比率（分子）の構造'!O$53,NA())</f>
        <v>809</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17093</v>
      </c>
      <c r="E56" s="175"/>
      <c r="F56" s="175"/>
      <c r="G56" s="175">
        <f>'将来負担比率（分子）の構造'!J$52</f>
        <v>16279</v>
      </c>
      <c r="H56" s="175"/>
      <c r="I56" s="175"/>
      <c r="J56" s="175">
        <f>'将来負担比率（分子）の構造'!K$52</f>
        <v>15887</v>
      </c>
      <c r="K56" s="175"/>
      <c r="L56" s="175"/>
      <c r="M56" s="175">
        <f>'将来負担比率（分子）の構造'!L$52</f>
        <v>15320</v>
      </c>
      <c r="N56" s="175"/>
      <c r="O56" s="175"/>
      <c r="P56" s="175">
        <f>'将来負担比率（分子）の構造'!M$52</f>
        <v>14409</v>
      </c>
    </row>
    <row r="57" spans="1:16" x14ac:dyDescent="0.15">
      <c r="A57" s="175" t="s">
        <v>43</v>
      </c>
      <c r="B57" s="175"/>
      <c r="C57" s="175"/>
      <c r="D57" s="175">
        <f>'将来負担比率（分子）の構造'!I$51</f>
        <v>1413</v>
      </c>
      <c r="E57" s="175"/>
      <c r="F57" s="175"/>
      <c r="G57" s="175">
        <f>'将来負担比率（分子）の構造'!J$51</f>
        <v>1398</v>
      </c>
      <c r="H57" s="175"/>
      <c r="I57" s="175"/>
      <c r="J57" s="175">
        <f>'将来負担比率（分子）の構造'!K$51</f>
        <v>1488</v>
      </c>
      <c r="K57" s="175"/>
      <c r="L57" s="175"/>
      <c r="M57" s="175">
        <f>'将来負担比率（分子）の構造'!L$51</f>
        <v>1549</v>
      </c>
      <c r="N57" s="175"/>
      <c r="O57" s="175"/>
      <c r="P57" s="175">
        <f>'将来負担比率（分子）の構造'!M$51</f>
        <v>1626</v>
      </c>
    </row>
    <row r="58" spans="1:16" x14ac:dyDescent="0.15">
      <c r="A58" s="175" t="s">
        <v>42</v>
      </c>
      <c r="B58" s="175"/>
      <c r="C58" s="175"/>
      <c r="D58" s="175">
        <f>'将来負担比率（分子）の構造'!I$50</f>
        <v>3814</v>
      </c>
      <c r="E58" s="175"/>
      <c r="F58" s="175"/>
      <c r="G58" s="175">
        <f>'将来負担比率（分子）の構造'!J$50</f>
        <v>3704</v>
      </c>
      <c r="H58" s="175"/>
      <c r="I58" s="175"/>
      <c r="J58" s="175">
        <f>'将来負担比率（分子）の構造'!K$50</f>
        <v>3797</v>
      </c>
      <c r="K58" s="175"/>
      <c r="L58" s="175"/>
      <c r="M58" s="175">
        <f>'将来負担比率（分子）の構造'!L$50</f>
        <v>4773</v>
      </c>
      <c r="N58" s="175"/>
      <c r="O58" s="175"/>
      <c r="P58" s="175">
        <f>'将来負担比率（分子）の構造'!M$50</f>
        <v>5187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1772</v>
      </c>
      <c r="C62" s="175"/>
      <c r="D62" s="175"/>
      <c r="E62" s="175">
        <f>'将来負担比率（分子）の構造'!J$45</f>
        <v>1639</v>
      </c>
      <c r="F62" s="175"/>
      <c r="G62" s="175"/>
      <c r="H62" s="175">
        <f>'将来負担比率（分子）の構造'!K$45</f>
        <v>1603</v>
      </c>
      <c r="I62" s="175"/>
      <c r="J62" s="175"/>
      <c r="K62" s="175">
        <f>'将来負担比率（分子）の構造'!L$45</f>
        <v>1541</v>
      </c>
      <c r="L62" s="175"/>
      <c r="M62" s="175"/>
      <c r="N62" s="175">
        <f>'将来負担比率（分子）の構造'!M$45</f>
        <v>1532</v>
      </c>
      <c r="O62" s="175"/>
      <c r="P62" s="175"/>
    </row>
    <row r="63" spans="1:16" x14ac:dyDescent="0.15">
      <c r="A63" s="175" t="s">
        <v>35</v>
      </c>
      <c r="B63" s="175">
        <f>'将来負担比率（分子）の構造'!I$44</f>
        <v>478</v>
      </c>
      <c r="C63" s="175"/>
      <c r="D63" s="175"/>
      <c r="E63" s="175">
        <f>'将来負担比率（分子）の構造'!J$44</f>
        <v>473</v>
      </c>
      <c r="F63" s="175"/>
      <c r="G63" s="175"/>
      <c r="H63" s="175">
        <f>'将来負担比率（分子）の構造'!K$44</f>
        <v>431</v>
      </c>
      <c r="I63" s="175"/>
      <c r="J63" s="175"/>
      <c r="K63" s="175">
        <f>'将来負担比率（分子）の構造'!L$44</f>
        <v>363</v>
      </c>
      <c r="L63" s="175"/>
      <c r="M63" s="175"/>
      <c r="N63" s="175">
        <f>'将来負担比率（分子）の構造'!M$44</f>
        <v>328</v>
      </c>
      <c r="O63" s="175"/>
      <c r="P63" s="175"/>
    </row>
    <row r="64" spans="1:16" x14ac:dyDescent="0.15">
      <c r="A64" s="175" t="s">
        <v>34</v>
      </c>
      <c r="B64" s="175">
        <f>'将来負担比率（分子）の構造'!I$43</f>
        <v>4907</v>
      </c>
      <c r="C64" s="175"/>
      <c r="D64" s="175"/>
      <c r="E64" s="175">
        <f>'将来負担比率（分子）の構造'!J$43</f>
        <v>4346</v>
      </c>
      <c r="F64" s="175"/>
      <c r="G64" s="175"/>
      <c r="H64" s="175">
        <f>'将来負担比率（分子）の構造'!K$43</f>
        <v>4429</v>
      </c>
      <c r="I64" s="175"/>
      <c r="J64" s="175"/>
      <c r="K64" s="175">
        <f>'将来負担比率（分子）の構造'!L$43</f>
        <v>3867</v>
      </c>
      <c r="L64" s="175"/>
      <c r="M64" s="175"/>
      <c r="N64" s="175">
        <f>'将来負担比率（分子）の構造'!M$43</f>
        <v>3694</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19334</v>
      </c>
      <c r="C66" s="175"/>
      <c r="D66" s="175"/>
      <c r="E66" s="175">
        <f>'将来負担比率（分子）の構造'!J$41</f>
        <v>19883</v>
      </c>
      <c r="F66" s="175"/>
      <c r="G66" s="175"/>
      <c r="H66" s="175">
        <f>'将来負担比率（分子）の構造'!K$41</f>
        <v>19436</v>
      </c>
      <c r="I66" s="175"/>
      <c r="J66" s="175"/>
      <c r="K66" s="175">
        <f>'将来負担比率（分子）の構造'!L$41</f>
        <v>19095</v>
      </c>
      <c r="L66" s="175"/>
      <c r="M66" s="175"/>
      <c r="N66" s="175">
        <f>'将来負担比率（分子）の構造'!M$41</f>
        <v>17958</v>
      </c>
      <c r="O66" s="175"/>
      <c r="P66" s="175"/>
    </row>
    <row r="67" spans="1:16" x14ac:dyDescent="0.15">
      <c r="A67" s="175" t="s">
        <v>76</v>
      </c>
      <c r="B67" s="175" t="e">
        <f>NA()</f>
        <v>#N/A</v>
      </c>
      <c r="C67" s="175">
        <f>IF(ISNUMBER('将来負担比率（分子）の構造'!I$53), IF('将来負担比率（分子）の構造'!I$53 &lt; 0, 0, '将来負担比率（分子）の構造'!I$53), NA())</f>
        <v>4171</v>
      </c>
      <c r="D67" s="175" t="e">
        <f>NA()</f>
        <v>#N/A</v>
      </c>
      <c r="E67" s="175" t="e">
        <f>NA()</f>
        <v>#N/A</v>
      </c>
      <c r="F67" s="175">
        <f>IF(ISNUMBER('将来負担比率（分子）の構造'!J$53), IF('将来負担比率（分子）の構造'!J$53 &lt; 0, 0, '将来負担比率（分子）の構造'!J$53), NA())</f>
        <v>4960</v>
      </c>
      <c r="G67" s="175" t="e">
        <f>NA()</f>
        <v>#N/A</v>
      </c>
      <c r="H67" s="175" t="e">
        <f>NA()</f>
        <v>#N/A</v>
      </c>
      <c r="I67" s="175">
        <f>IF(ISNUMBER('将来負担比率（分子）の構造'!K$53), IF('将来負担比率（分子）の構造'!K$53 &lt; 0, 0, '将来負担比率（分子）の構造'!K$53), NA())</f>
        <v>4728</v>
      </c>
      <c r="J67" s="175" t="e">
        <f>NA()</f>
        <v>#N/A</v>
      </c>
      <c r="K67" s="175" t="e">
        <f>NA()</f>
        <v>#N/A</v>
      </c>
      <c r="L67" s="175">
        <f>IF(ISNUMBER('将来負担比率（分子）の構造'!L$53), IF('将来負担比率（分子）の構造'!L$53 &lt; 0, 0, '将来負担比率（分子）の構造'!L$53), NA())</f>
        <v>3225</v>
      </c>
      <c r="M67" s="175" t="e">
        <f>NA()</f>
        <v>#N/A</v>
      </c>
      <c r="N67" s="175" t="e">
        <f>NA()</f>
        <v>#N/A</v>
      </c>
      <c r="O67" s="175">
        <f>IF(ISNUMBER('将来負担比率（分子）の構造'!M$53), IF('将来負担比率（分子）の構造'!M$53 &lt; 0, 0, '将来負担比率（分子）の構造'!M$53), NA())</f>
        <v>2290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904</v>
      </c>
      <c r="C72" s="179">
        <f>基金残高に係る経年分析!G55</f>
        <v>1608</v>
      </c>
      <c r="D72" s="179">
        <f>基金残高に係る経年分析!H55</f>
        <v>2055</v>
      </c>
    </row>
    <row r="73" spans="1:16" x14ac:dyDescent="0.15">
      <c r="A73" s="178" t="s">
        <v>79</v>
      </c>
      <c r="B73" s="179">
        <f>基金残高に係る経年分析!F56</f>
        <v>362</v>
      </c>
      <c r="C73" s="179">
        <f>基金残高に係る経年分析!G56</f>
        <v>524</v>
      </c>
      <c r="D73" s="179">
        <f>基金残高に係る経年分析!H56</f>
        <v>495</v>
      </c>
    </row>
    <row r="74" spans="1:16" x14ac:dyDescent="0.15">
      <c r="A74" s="178" t="s">
        <v>80</v>
      </c>
      <c r="B74" s="179">
        <f>基金残高に係る経年分析!F57</f>
        <v>2682</v>
      </c>
      <c r="C74" s="179">
        <f>基金残高に係る経年分析!G57</f>
        <v>2532</v>
      </c>
      <c r="D74" s="179">
        <f>基金残高に係る経年分析!H57</f>
        <v>2355</v>
      </c>
    </row>
  </sheetData>
  <sheetProtection algorithmName="SHA-512" hashValue="7O7Aeg9v1z0R+CSJqV/FX92HTk0b/lUN7dVSQjmx6fI2qXtkIf+jtzX6Onj7UKuPDcJHt5onzyxkhLC2JD5S0w==" saltValue="o/g3mt8UCPSgmUavTx/m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祐輝</cp:lastModifiedBy>
  <cp:lastPrinted>2024-03-18T01:54:22Z</cp:lastPrinted>
  <dcterms:created xsi:type="dcterms:W3CDTF">2024-03-14T02:28:55Z</dcterms:created>
  <dcterms:modified xsi:type="dcterms:W3CDTF">2024-12-11T08:15:21Z</dcterms:modified>
  <cp:category/>
</cp:coreProperties>
</file>