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5\020 業務係\010 共通業務\040 調査\02 県\R6.1.26〆公営企業に係る経営比較分析表（令和4年度決算）の分析について（長野県市町村課\下水道事業\"/>
    </mc:Choice>
  </mc:AlternateContent>
  <workbookProtection workbookAlgorithmName="SHA-512" workbookHashValue="99KHUa4vXfXaB4osM5mB9WeizzXd6HyIR3ZTrhPNaNgHpqgFzhxjvNI2xXUYfa9nDIaY2FJ1LO7pFo4+eiC+xg==" workbookSaltValue="emH1X6ue6T5PlHdX5twig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<sst xmlns="http://schemas.openxmlformats.org/spreadsheetml/2006/main" count="231" uniqueCount="116">
  <si>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</si>
  <si>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</si>
  <si>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</si>
  <si>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</si>
  <si>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</si>
  <si>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</si>
  <si>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</si>
  <si>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</si>
  <si>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</si>
  <si>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</si>
  <si>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</si>
  <si>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</si>
  <si>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</si>
  <si>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</si>
  <si>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</si>
  <si>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</si>
  <si>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</si>
  <si>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</si>
  <si>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</si>
  <si>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</si>
  <si>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</si>
  <si>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</si>
  <si>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</si>
  <si>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</si>
  <si>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</si>
  <si>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</si>
  <si>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</si>
  <si>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</si>
  <si>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</si>
  <si>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</si>
  <si>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</si>
  <si>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</si>
  <si>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</si>
  <si>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</si>
  <si>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</si>
  <si>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</si>
  <si>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</si>
  <si>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</si>
  <si>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</si>
  <si>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</si>
  <si>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</si>
  <si>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</si>
  <si>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</si>
  <si>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</si>
  <si>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</si>
  <si>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</si>
  <si>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</si>
  <si>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</si>
  <si>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</si>
  <si>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</si>
  <si>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</si>
  <si>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</si>
  <si>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</si>
  <si>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</si>
  <si>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</si>
  <si>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</si>
  <si>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</si>
  <si>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</si>
  <si>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</si>
  <si>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</si>
  <si>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</si>
  <si>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</si>
  <si>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</si>
  <si>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</si>
  <si>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</si>
  <si>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</si>
  <si>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</si>
  <si>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</si>
  <si>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</si>
  <si>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</si>
  <si>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</si>
  <si>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</si>
  <si>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</si>
  <si>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</si>
  <si>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</si>
  <si>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</si>
  <si>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</si>
  <si>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</si>
  <si>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</si>
  <si>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</si>
  <si>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</si>
  <si>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</si>
  <si>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</si>
  <si>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</si>
  <si>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</si>
  <si>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</si>
  <si>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</si>
  <si>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</si>
  <si>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</si>
  <si>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</si>
  <si>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</si>
  <si>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</si>
  <si>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</si>
  <si>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</si>
  <si>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</si>
  <si>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</si>
  <si>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</si>
  <si>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</si>
  <si>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</si>
  <si>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</si>
  <si>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</si>
  <si>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</si>
  <si>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</si>
  <si>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</si>
  <si>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</si>
  <si>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</si>
  <si>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</si>
  <si>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</si>
  <si>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</si>
  <si>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</si>
  <si>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</si>
  <si>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</si>
  <si>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</si>
  <si>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「経常収支比率」は単年度の収支が黒字であることを示す100％以上となっており、類似団体平均と同等の水準となりました。
　「経費回収率」については平均より高い傾向にあり、使用料で回収すべき経費を全て使用料で賄えている状況を示す100％以上となっています。また、「汚水処理原価」についても平均より低く、効率的な事業運営が出来ていると考えられます。これは、資本費の減少や民間委託など費用の抑制等による要因が考えられます。
　「流動比率」は、100％を上回っておりますが、単年度収益が少ない事業であるため、未来投資のための資金を賄うために引続き財源のストックをしていかなければなりません。
　効率性では、「施設利用率」、「水洗化率」ともに平均値より高くなっていますが、実情は施設能力に余力があり、今後は統廃合により効率性を高めていく予定です。</t>
    <phoneticPr fontId="4"/>
  </si>
  <si>
    <t>　一般的に、「有形固定資産減価償却率」の数値が高くなれば、法定耐用年数に近い資産を多く保有していることを示しています。「有形固定資産減価償却率」は、類似団体平均よりも高い傾向にあり、老朽化が比較的早めに進行する可能性があると考えられるため、更新需要計画やストックマネジメントなどに基づき、今後も計画的な更新投資の必要であると考えます。
　事業推進の性格から短期間に建設工事を実施したことから、再投資も一定期間に偏って発生することも予想されます。</t>
    <phoneticPr fontId="4"/>
  </si>
  <si>
    <t>　経営の健全性については、一定の水準にあるものと考えられますが、これも一般会計負担によるところが作用しているものと考えられます。
　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を鑑み、更新需要計画やストックマネジメントなどに基づき、計画的かつ平準化した建設工事等を見込みながら、経営の健全化に努めることが必要で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</si>
</sst>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0.15</c:v>
                </c:pt>
                <c:pt idx="3">
                  <c:v>0</c:v>
                </c:pt>
                <c:pt idx="4">
                  <c:v>0</c:v>
                </c:pt>
              </c:numCache>
            </c:numRef>
          </c:val>
          <c:extLst xmlns:c16r2="http://schemas.microsoft.com/office/drawing/2015/06/chart">
            <c:ext xmlns:c16="http://schemas.microsoft.com/office/drawing/2014/chart" uri="{C3380CC4-5D6E-409C-BE32-E72D297353CC}">
              <c16:uniqueId val="{00000000-D279-4545-8B40-A59C81C26B80}"/>
            </c:ext>
          </c:extLst>
        </c:ser>
        <c:dLbls>
          <c:showLegendKey val="0"/>
          <c:showVal val="0"/>
          <c:showCatName val="0"/>
          <c:showSerName val="0"/>
          <c:showPercent val="0"/>
          <c:showBubbleSize val="0"/>
        </c:dLbls>
        <c:gapWidth val="150"/>
        <c:axId val="348194432"/>
        <c:axId val="3481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D279-4545-8B40-A59C81C26B80}"/>
            </c:ext>
          </c:extLst>
        </c:ser>
        <c:dLbls>
          <c:showLegendKey val="0"/>
          <c:showVal val="0"/>
          <c:showCatName val="0"/>
          <c:showSerName val="0"/>
          <c:showPercent val="0"/>
          <c:showBubbleSize val="0"/>
        </c:dLbls>
        <c:marker val="1"/>
        <c:smooth val="0"/>
        <c:axId val="348194432"/>
        <c:axId val="348194816"/>
      </c:lineChart>
      <c:dateAx>
        <c:axId val="348194432"/>
        <c:scaling>
          <c:orientation val="minMax"/>
        </c:scaling>
        <c:delete val="1"/>
        <c:axPos val="b"/>
        <c:numFmt formatCode="&quot;H&quot;yy" sourceLinked="1"/>
        <c:majorTickMark val="none"/>
        <c:minorTickMark val="none"/>
        <c:tickLblPos val="none"/>
        <c:crossAx val="348194816"/>
        <c:crosses val="autoZero"/>
        <c:auto val="1"/>
        <c:lblOffset val="100"/>
        <c:baseTimeUnit val="years"/>
      </c:dateAx>
      <c:valAx>
        <c:axId val="3481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50.78</c:v>
                </c:pt>
                <c:pt idx="1">
                  <c:v>47.14</c:v>
                </c:pt>
                <c:pt idx="2">
                  <c:v>46.75</c:v>
                </c:pt>
                <c:pt idx="3">
                  <c:v>44.55</c:v>
                </c:pt>
                <c:pt idx="4">
                  <c:v>41.95</c:v>
                </c:pt>
              </c:numCache>
            </c:numRef>
          </c:val>
          <c:extLst xmlns:c16r2="http://schemas.microsoft.com/office/drawing/2015/06/chart">
            <c:ext xmlns:c16="http://schemas.microsoft.com/office/drawing/2014/chart" uri="{C3380CC4-5D6E-409C-BE32-E72D297353CC}">
              <c16:uniqueId val="{00000000-7389-47A3-B0B9-0C731B5BB2DB}"/>
            </c:ext>
          </c:extLst>
        </c:ser>
        <c:dLbls>
          <c:showLegendKey val="0"/>
          <c:showVal val="0"/>
          <c:showCatName val="0"/>
          <c:showSerName val="0"/>
          <c:showPercent val="0"/>
          <c:showBubbleSize val="0"/>
        </c:dLbls>
        <c:gapWidth val="150"/>
        <c:axId val="348751880"/>
        <c:axId val="34875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7389-47A3-B0B9-0C731B5BB2DB}"/>
            </c:ext>
          </c:extLst>
        </c:ser>
        <c:dLbls>
          <c:showLegendKey val="0"/>
          <c:showVal val="0"/>
          <c:showCatName val="0"/>
          <c:showSerName val="0"/>
          <c:showPercent val="0"/>
          <c:showBubbleSize val="0"/>
        </c:dLbls>
        <c:marker val="1"/>
        <c:smooth val="0"/>
        <c:axId val="348751880"/>
        <c:axId val="348756584"/>
      </c:lineChart>
      <c:dateAx>
        <c:axId val="348751880"/>
        <c:scaling>
          <c:orientation val="minMax"/>
        </c:scaling>
        <c:delete val="1"/>
        <c:axPos val="b"/>
        <c:numFmt formatCode="&quot;H&quot;yy" sourceLinked="1"/>
        <c:majorTickMark val="none"/>
        <c:minorTickMark val="none"/>
        <c:tickLblPos val="none"/>
        <c:crossAx val="348756584"/>
        <c:crosses val="autoZero"/>
        <c:auto val="1"/>
        <c:lblOffset val="100"/>
        <c:baseTimeUnit val="years"/>
      </c:dateAx>
      <c:valAx>
        <c:axId val="34875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5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85.11</c:v>
                </c:pt>
                <c:pt idx="1">
                  <c:v>85.74</c:v>
                </c:pt>
                <c:pt idx="2">
                  <c:v>86.13</c:v>
                </c:pt>
                <c:pt idx="3">
                  <c:v>87.61</c:v>
                </c:pt>
                <c:pt idx="4">
                  <c:v>88.34</c:v>
                </c:pt>
              </c:numCache>
            </c:numRef>
          </c:val>
          <c:extLst xmlns:c16r2="http://schemas.microsoft.com/office/drawing/2015/06/chart">
            <c:ext xmlns:c16="http://schemas.microsoft.com/office/drawing/2014/chart" uri="{C3380CC4-5D6E-409C-BE32-E72D297353CC}">
              <c16:uniqueId val="{00000000-4C57-4989-8545-22EB0FEB88E0}"/>
            </c:ext>
          </c:extLst>
        </c:ser>
        <c:dLbls>
          <c:showLegendKey val="0"/>
          <c:showVal val="0"/>
          <c:showCatName val="0"/>
          <c:showSerName val="0"/>
          <c:showPercent val="0"/>
          <c:showBubbleSize val="0"/>
        </c:dLbls>
        <c:gapWidth val="150"/>
        <c:axId val="348757368"/>
        <c:axId val="3487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4C57-4989-8545-22EB0FEB88E0}"/>
            </c:ext>
          </c:extLst>
        </c:ser>
        <c:dLbls>
          <c:showLegendKey val="0"/>
          <c:showVal val="0"/>
          <c:showCatName val="0"/>
          <c:showSerName val="0"/>
          <c:showPercent val="0"/>
          <c:showBubbleSize val="0"/>
        </c:dLbls>
        <c:marker val="1"/>
        <c:smooth val="0"/>
        <c:axId val="348757368"/>
        <c:axId val="348754624"/>
      </c:lineChart>
      <c:dateAx>
        <c:axId val="348757368"/>
        <c:scaling>
          <c:orientation val="minMax"/>
        </c:scaling>
        <c:delete val="1"/>
        <c:axPos val="b"/>
        <c:numFmt formatCode="&quot;H&quot;yy" sourceLinked="1"/>
        <c:majorTickMark val="none"/>
        <c:minorTickMark val="none"/>
        <c:tickLblPos val="none"/>
        <c:crossAx val="348754624"/>
        <c:crosses val="autoZero"/>
        <c:auto val="1"/>
        <c:lblOffset val="100"/>
        <c:baseTimeUnit val="years"/>
      </c:dateAx>
      <c:valAx>
        <c:axId val="3487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5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105.73</c:v>
                </c:pt>
                <c:pt idx="1">
                  <c:v>105.03</c:v>
                </c:pt>
                <c:pt idx="2">
                  <c:v>103.79</c:v>
                </c:pt>
                <c:pt idx="3">
                  <c:v>106.38</c:v>
                </c:pt>
                <c:pt idx="4">
                  <c:v>104</c:v>
                </c:pt>
              </c:numCache>
            </c:numRef>
          </c:val>
          <c:extLst xmlns:c16r2="http://schemas.microsoft.com/office/drawing/2015/06/chart">
            <c:ext xmlns:c16="http://schemas.microsoft.com/office/drawing/2014/chart" uri="{C3380CC4-5D6E-409C-BE32-E72D297353CC}">
              <c16:uniqueId val="{00000000-0D32-44CB-BFE2-FB8758296631}"/>
            </c:ext>
          </c:extLst>
        </c:ser>
        <c:dLbls>
          <c:showLegendKey val="0"/>
          <c:showVal val="0"/>
          <c:showCatName val="0"/>
          <c:showSerName val="0"/>
          <c:showPercent val="0"/>
          <c:showBubbleSize val="0"/>
        </c:dLbls>
        <c:gapWidth val="150"/>
        <c:axId val="349025752"/>
        <c:axId val="34902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xmlns:c16r2="http://schemas.microsoft.com/office/drawing/2015/06/chart">
            <c:ext xmlns:c16="http://schemas.microsoft.com/office/drawing/2014/chart" uri="{C3380CC4-5D6E-409C-BE32-E72D297353CC}">
              <c16:uniqueId val="{00000001-0D32-44CB-BFE2-FB8758296631}"/>
            </c:ext>
          </c:extLst>
        </c:ser>
        <c:dLbls>
          <c:showLegendKey val="0"/>
          <c:showVal val="0"/>
          <c:showCatName val="0"/>
          <c:showSerName val="0"/>
          <c:showPercent val="0"/>
          <c:showBubbleSize val="0"/>
        </c:dLbls>
        <c:marker val="1"/>
        <c:smooth val="0"/>
        <c:axId val="349025752"/>
        <c:axId val="349026136"/>
      </c:lineChart>
      <c:dateAx>
        <c:axId val="349025752"/>
        <c:scaling>
          <c:orientation val="minMax"/>
        </c:scaling>
        <c:delete val="1"/>
        <c:axPos val="b"/>
        <c:numFmt formatCode="&quot;H&quot;yy" sourceLinked="1"/>
        <c:majorTickMark val="none"/>
        <c:minorTickMark val="none"/>
        <c:tickLblPos val="none"/>
        <c:crossAx val="349026136"/>
        <c:crosses val="autoZero"/>
        <c:auto val="1"/>
        <c:lblOffset val="100"/>
        <c:baseTimeUnit val="years"/>
      </c:dateAx>
      <c:valAx>
        <c:axId val="34902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2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27.25</c:v>
                </c:pt>
                <c:pt idx="1">
                  <c:v>29.36</c:v>
                </c:pt>
                <c:pt idx="2">
                  <c:v>31.16</c:v>
                </c:pt>
                <c:pt idx="3">
                  <c:v>33.19</c:v>
                </c:pt>
                <c:pt idx="4">
                  <c:v>35.17</c:v>
                </c:pt>
              </c:numCache>
            </c:numRef>
          </c:val>
          <c:extLst xmlns:c16r2="http://schemas.microsoft.com/office/drawing/2015/06/chart">
            <c:ext xmlns:c16="http://schemas.microsoft.com/office/drawing/2014/chart" uri="{C3380CC4-5D6E-409C-BE32-E72D297353CC}">
              <c16:uniqueId val="{00000000-B7FA-4482-BB32-23EAC051A532}"/>
            </c:ext>
          </c:extLst>
        </c:ser>
        <c:dLbls>
          <c:showLegendKey val="0"/>
          <c:showVal val="0"/>
          <c:showCatName val="0"/>
          <c:showSerName val="0"/>
          <c:showPercent val="0"/>
          <c:showBubbleSize val="0"/>
        </c:dLbls>
        <c:gapWidth val="150"/>
        <c:axId val="348997416"/>
        <c:axId val="34900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xmlns:c16r2="http://schemas.microsoft.com/office/drawing/2015/06/chart">
            <c:ext xmlns:c16="http://schemas.microsoft.com/office/drawing/2014/chart" uri="{C3380CC4-5D6E-409C-BE32-E72D297353CC}">
              <c16:uniqueId val="{00000001-B7FA-4482-BB32-23EAC051A532}"/>
            </c:ext>
          </c:extLst>
        </c:ser>
        <c:dLbls>
          <c:showLegendKey val="0"/>
          <c:showVal val="0"/>
          <c:showCatName val="0"/>
          <c:showSerName val="0"/>
          <c:showPercent val="0"/>
          <c:showBubbleSize val="0"/>
        </c:dLbls>
        <c:marker val="1"/>
        <c:smooth val="0"/>
        <c:axId val="348997416"/>
        <c:axId val="349006000"/>
      </c:lineChart>
      <c:dateAx>
        <c:axId val="348997416"/>
        <c:scaling>
          <c:orientation val="minMax"/>
        </c:scaling>
        <c:delete val="1"/>
        <c:axPos val="b"/>
        <c:numFmt formatCode="&quot;H&quot;yy" sourceLinked="1"/>
        <c:majorTickMark val="none"/>
        <c:minorTickMark val="none"/>
        <c:tickLblPos val="none"/>
        <c:crossAx val="349006000"/>
        <c:crosses val="autoZero"/>
        <c:auto val="1"/>
        <c:lblOffset val="100"/>
        <c:baseTimeUnit val="years"/>
      </c:dateAx>
      <c:valAx>
        <c:axId val="34900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9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34-4951-AABF-00041327C50F}"/>
            </c:ext>
          </c:extLst>
        </c:ser>
        <c:dLbls>
          <c:showLegendKey val="0"/>
          <c:showVal val="0"/>
          <c:showCatName val="0"/>
          <c:showSerName val="0"/>
          <c:showPercent val="0"/>
          <c:showBubbleSize val="0"/>
        </c:dLbls>
        <c:gapWidth val="150"/>
        <c:axId val="349075480"/>
        <c:axId val="34907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1234-4951-AABF-00041327C50F}"/>
            </c:ext>
          </c:extLst>
        </c:ser>
        <c:dLbls>
          <c:showLegendKey val="0"/>
          <c:showVal val="0"/>
          <c:showCatName val="0"/>
          <c:showSerName val="0"/>
          <c:showPercent val="0"/>
          <c:showBubbleSize val="0"/>
        </c:dLbls>
        <c:marker val="1"/>
        <c:smooth val="0"/>
        <c:axId val="349075480"/>
        <c:axId val="349075872"/>
      </c:lineChart>
      <c:dateAx>
        <c:axId val="349075480"/>
        <c:scaling>
          <c:orientation val="minMax"/>
        </c:scaling>
        <c:delete val="1"/>
        <c:axPos val="b"/>
        <c:numFmt formatCode="&quot;H&quot;yy" sourceLinked="1"/>
        <c:majorTickMark val="none"/>
        <c:minorTickMark val="none"/>
        <c:tickLblPos val="none"/>
        <c:crossAx val="349075872"/>
        <c:crosses val="autoZero"/>
        <c:auto val="1"/>
        <c:lblOffset val="100"/>
        <c:baseTimeUnit val="years"/>
      </c:dateAx>
      <c:valAx>
        <c:axId val="3490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7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2A-42D4-89C3-29CDB6D41532}"/>
            </c:ext>
          </c:extLst>
        </c:ser>
        <c:dLbls>
          <c:showLegendKey val="0"/>
          <c:showVal val="0"/>
          <c:showCatName val="0"/>
          <c:showSerName val="0"/>
          <c:showPercent val="0"/>
          <c:showBubbleSize val="0"/>
        </c:dLbls>
        <c:gapWidth val="150"/>
        <c:axId val="349074304"/>
        <c:axId val="34907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xmlns:c16r2="http://schemas.microsoft.com/office/drawing/2015/06/chart">
            <c:ext xmlns:c16="http://schemas.microsoft.com/office/drawing/2014/chart" uri="{C3380CC4-5D6E-409C-BE32-E72D297353CC}">
              <c16:uniqueId val="{00000001-292A-42D4-89C3-29CDB6D41532}"/>
            </c:ext>
          </c:extLst>
        </c:ser>
        <c:dLbls>
          <c:showLegendKey val="0"/>
          <c:showVal val="0"/>
          <c:showCatName val="0"/>
          <c:showSerName val="0"/>
          <c:showPercent val="0"/>
          <c:showBubbleSize val="0"/>
        </c:dLbls>
        <c:marker val="1"/>
        <c:smooth val="0"/>
        <c:axId val="349074304"/>
        <c:axId val="349076264"/>
      </c:lineChart>
      <c:dateAx>
        <c:axId val="349074304"/>
        <c:scaling>
          <c:orientation val="minMax"/>
        </c:scaling>
        <c:delete val="1"/>
        <c:axPos val="b"/>
        <c:numFmt formatCode="&quot;H&quot;yy" sourceLinked="1"/>
        <c:majorTickMark val="none"/>
        <c:minorTickMark val="none"/>
        <c:tickLblPos val="none"/>
        <c:crossAx val="349076264"/>
        <c:crosses val="autoZero"/>
        <c:auto val="1"/>
        <c:lblOffset val="100"/>
        <c:baseTimeUnit val="years"/>
      </c:dateAx>
      <c:valAx>
        <c:axId val="34907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137.08000000000001</c:v>
                </c:pt>
                <c:pt idx="1">
                  <c:v>136.26</c:v>
                </c:pt>
                <c:pt idx="2">
                  <c:v>119.58</c:v>
                </c:pt>
                <c:pt idx="3">
                  <c:v>138</c:v>
                </c:pt>
                <c:pt idx="4">
                  <c:v>147.82</c:v>
                </c:pt>
              </c:numCache>
            </c:numRef>
          </c:val>
          <c:extLst xmlns:c16r2="http://schemas.microsoft.com/office/drawing/2015/06/chart">
            <c:ext xmlns:c16="http://schemas.microsoft.com/office/drawing/2014/chart" uri="{C3380CC4-5D6E-409C-BE32-E72D297353CC}">
              <c16:uniqueId val="{00000000-CEF8-4625-800D-56B59D795B68}"/>
            </c:ext>
          </c:extLst>
        </c:ser>
        <c:dLbls>
          <c:showLegendKey val="0"/>
          <c:showVal val="0"/>
          <c:showCatName val="0"/>
          <c:showSerName val="0"/>
          <c:showPercent val="0"/>
          <c:showBubbleSize val="0"/>
        </c:dLbls>
        <c:gapWidth val="150"/>
        <c:axId val="349073520"/>
        <c:axId val="34907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xmlns:c16r2="http://schemas.microsoft.com/office/drawing/2015/06/chart">
            <c:ext xmlns:c16="http://schemas.microsoft.com/office/drawing/2014/chart" uri="{C3380CC4-5D6E-409C-BE32-E72D297353CC}">
              <c16:uniqueId val="{00000001-CEF8-4625-800D-56B59D795B68}"/>
            </c:ext>
          </c:extLst>
        </c:ser>
        <c:dLbls>
          <c:showLegendKey val="0"/>
          <c:showVal val="0"/>
          <c:showCatName val="0"/>
          <c:showSerName val="0"/>
          <c:showPercent val="0"/>
          <c:showBubbleSize val="0"/>
        </c:dLbls>
        <c:marker val="1"/>
        <c:smooth val="0"/>
        <c:axId val="349073520"/>
        <c:axId val="349077048"/>
      </c:lineChart>
      <c:dateAx>
        <c:axId val="349073520"/>
        <c:scaling>
          <c:orientation val="minMax"/>
        </c:scaling>
        <c:delete val="1"/>
        <c:axPos val="b"/>
        <c:numFmt formatCode="&quot;H&quot;yy" sourceLinked="1"/>
        <c:majorTickMark val="none"/>
        <c:minorTickMark val="none"/>
        <c:tickLblPos val="none"/>
        <c:crossAx val="349077048"/>
        <c:crosses val="autoZero"/>
        <c:auto val="1"/>
        <c:lblOffset val="100"/>
        <c:baseTimeUnit val="years"/>
      </c:dateAx>
      <c:valAx>
        <c:axId val="34907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7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1494.89</c:v>
                </c:pt>
                <c:pt idx="1">
                  <c:v>1071.8699999999999</c:v>
                </c:pt>
                <c:pt idx="2">
                  <c:v>854.44</c:v>
                </c:pt>
                <c:pt idx="3">
                  <c:v>557.78</c:v>
                </c:pt>
                <c:pt idx="4">
                  <c:v>1026.58</c:v>
                </c:pt>
              </c:numCache>
            </c:numRef>
          </c:val>
          <c:extLst xmlns:c16r2="http://schemas.microsoft.com/office/drawing/2015/06/chart">
            <c:ext xmlns:c16="http://schemas.microsoft.com/office/drawing/2014/chart" uri="{C3380CC4-5D6E-409C-BE32-E72D297353CC}">
              <c16:uniqueId val="{00000000-A1D1-4DA5-99EF-56C8016214AC}"/>
            </c:ext>
          </c:extLst>
        </c:ser>
        <c:dLbls>
          <c:showLegendKey val="0"/>
          <c:showVal val="0"/>
          <c:showCatName val="0"/>
          <c:showSerName val="0"/>
          <c:showPercent val="0"/>
          <c:showBubbleSize val="0"/>
        </c:dLbls>
        <c:gapWidth val="150"/>
        <c:axId val="348758544"/>
        <c:axId val="34875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A1D1-4DA5-99EF-56C8016214AC}"/>
            </c:ext>
          </c:extLst>
        </c:ser>
        <c:dLbls>
          <c:showLegendKey val="0"/>
          <c:showVal val="0"/>
          <c:showCatName val="0"/>
          <c:showSerName val="0"/>
          <c:showPercent val="0"/>
          <c:showBubbleSize val="0"/>
        </c:dLbls>
        <c:marker val="1"/>
        <c:smooth val="0"/>
        <c:axId val="348758544"/>
        <c:axId val="348753840"/>
      </c:lineChart>
      <c:dateAx>
        <c:axId val="348758544"/>
        <c:scaling>
          <c:orientation val="minMax"/>
        </c:scaling>
        <c:delete val="1"/>
        <c:axPos val="b"/>
        <c:numFmt formatCode="&quot;H&quot;yy" sourceLinked="1"/>
        <c:majorTickMark val="none"/>
        <c:minorTickMark val="none"/>
        <c:tickLblPos val="none"/>
        <c:crossAx val="348753840"/>
        <c:crosses val="autoZero"/>
        <c:auto val="1"/>
        <c:lblOffset val="100"/>
        <c:baseTimeUnit val="years"/>
      </c:dateAx>
      <c:valAx>
        <c:axId val="34875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5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98.66</c:v>
                </c:pt>
                <c:pt idx="1">
                  <c:v>99.71</c:v>
                </c:pt>
                <c:pt idx="2">
                  <c:v>100</c:v>
                </c:pt>
                <c:pt idx="3">
                  <c:v>100</c:v>
                </c:pt>
                <c:pt idx="4">
                  <c:v>100</c:v>
                </c:pt>
              </c:numCache>
            </c:numRef>
          </c:val>
          <c:extLst xmlns:c16r2="http://schemas.microsoft.com/office/drawing/2015/06/chart">
            <c:ext xmlns:c16="http://schemas.microsoft.com/office/drawing/2014/chart" uri="{C3380CC4-5D6E-409C-BE32-E72D297353CC}">
              <c16:uniqueId val="{00000000-961F-41B0-9B82-6611DEB15471}"/>
            </c:ext>
          </c:extLst>
        </c:ser>
        <c:dLbls>
          <c:showLegendKey val="0"/>
          <c:showVal val="0"/>
          <c:showCatName val="0"/>
          <c:showSerName val="0"/>
          <c:showPercent val="0"/>
          <c:showBubbleSize val="0"/>
        </c:dLbls>
        <c:gapWidth val="150"/>
        <c:axId val="348753448"/>
        <c:axId val="34875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961F-41B0-9B82-6611DEB15471}"/>
            </c:ext>
          </c:extLst>
        </c:ser>
        <c:dLbls>
          <c:showLegendKey val="0"/>
          <c:showVal val="0"/>
          <c:showCatName val="0"/>
          <c:showSerName val="0"/>
          <c:showPercent val="0"/>
          <c:showBubbleSize val="0"/>
        </c:dLbls>
        <c:marker val="1"/>
        <c:smooth val="0"/>
        <c:axId val="348753448"/>
        <c:axId val="348755800"/>
      </c:lineChart>
      <c:dateAx>
        <c:axId val="348753448"/>
        <c:scaling>
          <c:orientation val="minMax"/>
        </c:scaling>
        <c:delete val="1"/>
        <c:axPos val="b"/>
        <c:numFmt formatCode="&quot;H&quot;yy" sourceLinked="1"/>
        <c:majorTickMark val="none"/>
        <c:minorTickMark val="none"/>
        <c:tickLblPos val="none"/>
        <c:crossAx val="348755800"/>
        <c:crosses val="autoZero"/>
        <c:auto val="1"/>
        <c:lblOffset val="100"/>
        <c:baseTimeUnit val="years"/>
      </c:dateAx>
      <c:valAx>
        <c:axId val="34875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5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155.43</c:v>
                </c:pt>
                <c:pt idx="1">
                  <c:v>153.34</c:v>
                </c:pt>
                <c:pt idx="2">
                  <c:v>156.88999999999999</c:v>
                </c:pt>
                <c:pt idx="3">
                  <c:v>159.27000000000001</c:v>
                </c:pt>
                <c:pt idx="4">
                  <c:v>156.51</c:v>
                </c:pt>
              </c:numCache>
            </c:numRef>
          </c:val>
          <c:extLst xmlns:c16r2="http://schemas.microsoft.com/office/drawing/2015/06/chart">
            <c:ext xmlns:c16="http://schemas.microsoft.com/office/drawing/2014/chart" uri="{C3380CC4-5D6E-409C-BE32-E72D297353CC}">
              <c16:uniqueId val="{00000000-17C3-4740-AAD6-8D862BE1267F}"/>
            </c:ext>
          </c:extLst>
        </c:ser>
        <c:dLbls>
          <c:showLegendKey val="0"/>
          <c:showVal val="0"/>
          <c:showCatName val="0"/>
          <c:showSerName val="0"/>
          <c:showPercent val="0"/>
          <c:showBubbleSize val="0"/>
        </c:dLbls>
        <c:gapWidth val="150"/>
        <c:axId val="348751096"/>
        <c:axId val="34875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17C3-4740-AAD6-8D862BE1267F}"/>
            </c:ext>
          </c:extLst>
        </c:ser>
        <c:dLbls>
          <c:showLegendKey val="0"/>
          <c:showVal val="0"/>
          <c:showCatName val="0"/>
          <c:showSerName val="0"/>
          <c:showPercent val="0"/>
          <c:showBubbleSize val="0"/>
        </c:dLbls>
        <c:marker val="1"/>
        <c:smooth val="0"/>
        <c:axId val="348751096"/>
        <c:axId val="348752664"/>
      </c:lineChart>
      <c:dateAx>
        <c:axId val="348751096"/>
        <c:scaling>
          <c:orientation val="minMax"/>
        </c:scaling>
        <c:delete val="1"/>
        <c:axPos val="b"/>
        <c:numFmt formatCode="&quot;H&quot;yy" sourceLinked="1"/>
        <c:majorTickMark val="none"/>
        <c:minorTickMark val="none"/>
        <c:tickLblPos val="none"/>
        <c:crossAx val="348752664"/>
        <c:crosses val="autoZero"/>
        <c:auto val="1"/>
        <c:lblOffset val="100"/>
        <c:baseTimeUnit val="years"/>
      </c:dateAx>
      <c:valAx>
        <c:axId val="34875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5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C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東御市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29557</v>
      </c>
      <c r="AM8" s="46"/>
      <c r="AN8" s="46"/>
      <c r="AO8" s="46"/>
      <c r="AP8" s="46"/>
      <c r="AQ8" s="46"/>
      <c r="AR8" s="46"/>
      <c r="AS8" s="46"/>
      <c r="AT8" s="45">
        <f>データ!T6</f>
        <v>112.37</v>
      </c>
      <c r="AU8" s="45"/>
      <c r="AV8" s="45"/>
      <c r="AW8" s="45"/>
      <c r="AX8" s="45"/>
      <c r="AY8" s="45"/>
      <c r="AZ8" s="45"/>
      <c r="BA8" s="45"/>
      <c r="BB8" s="45">
        <f>データ!U6</f>
        <v>263.02999999999997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76.97</v>
      </c>
      <c r="J10" s="45"/>
      <c r="K10" s="45"/>
      <c r="L10" s="45"/>
      <c r="M10" s="45"/>
      <c r="N10" s="45"/>
      <c r="O10" s="45"/>
      <c r="P10" s="45">
        <f>データ!P6</f>
        <v>4.49</v>
      </c>
      <c r="Q10" s="45"/>
      <c r="R10" s="45"/>
      <c r="S10" s="45"/>
      <c r="T10" s="45"/>
      <c r="U10" s="45"/>
      <c r="V10" s="45"/>
      <c r="W10" s="45">
        <f>データ!Q6</f>
        <v>107.44</v>
      </c>
      <c r="X10" s="45"/>
      <c r="Y10" s="45"/>
      <c r="Z10" s="45"/>
      <c r="AA10" s="45"/>
      <c r="AB10" s="45"/>
      <c r="AC10" s="45"/>
      <c r="AD10" s="46">
        <f>データ!R6</f>
        <v>3355</v>
      </c>
      <c r="AE10" s="46"/>
      <c r="AF10" s="46"/>
      <c r="AG10" s="46"/>
      <c r="AH10" s="46"/>
      <c r="AI10" s="46"/>
      <c r="AJ10" s="46"/>
      <c r="AK10" s="2"/>
      <c r="AL10" s="46">
        <f>データ!V6</f>
        <v>1321</v>
      </c>
      <c r="AM10" s="46"/>
      <c r="AN10" s="46"/>
      <c r="AO10" s="46"/>
      <c r="AP10" s="46"/>
      <c r="AQ10" s="46"/>
      <c r="AR10" s="46"/>
      <c r="AS10" s="46"/>
      <c r="AT10" s="45">
        <f>データ!W6</f>
        <v>0.56999999999999995</v>
      </c>
      <c r="AU10" s="45"/>
      <c r="AV10" s="45"/>
      <c r="AW10" s="45"/>
      <c r="AX10" s="45"/>
      <c r="AY10" s="45"/>
      <c r="AZ10" s="45"/>
      <c r="BA10" s="45"/>
      <c r="BB10" s="45">
        <f>データ!X6</f>
        <v>2317.54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MKAgfZGhvVdtY4fW0llhjcqeeb/AEtCR3yGgViMAhDpFIBhe9+AQGpnfeAxShIrVyGG6T53ppaZ7XGRDtE/PCA==" saltValue="1eBtt8DT5NiUhMQEns5/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202193</v>
      </c>
      <c r="D6" s="19">
        <f t="shared" si="3"/>
        <v>46</v>
      </c>
      <c r="E6" s="19">
        <f t="shared" si="3"/>
        <v>17</v>
      </c>
      <c r="F6" s="19">
        <f t="shared" si="3"/>
        <v>4</v>
      </c>
      <c r="G6" s="19">
        <f t="shared" si="3"/>
        <v>0</v>
      </c>
      <c r="H6" s="19" t="str">
        <f t="shared" si="3"/>
        <v>長野県　東御市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76.97</v>
      </c>
      <c r="P6" s="20">
        <f t="shared" si="3"/>
        <v>4.49</v>
      </c>
      <c r="Q6" s="20">
        <f t="shared" si="3"/>
        <v>107.44</v>
      </c>
      <c r="R6" s="20">
        <f t="shared" si="3"/>
        <v>3355</v>
      </c>
      <c r="S6" s="20">
        <f t="shared" si="3"/>
        <v>29557</v>
      </c>
      <c r="T6" s="20">
        <f t="shared" si="3"/>
        <v>112.37</v>
      </c>
      <c r="U6" s="20">
        <f t="shared" si="3"/>
        <v>263.02999999999997</v>
      </c>
      <c r="V6" s="20">
        <f t="shared" si="3"/>
        <v>1321</v>
      </c>
      <c r="W6" s="20">
        <f t="shared" si="3"/>
        <v>0.56999999999999995</v>
      </c>
      <c r="X6" s="20">
        <f t="shared" si="3"/>
        <v>2317.54</v>
      </c>
      <c r="Y6" s="21">
        <f>IF(Y7="",NA(),Y7)</f>
        <v>105.73</v>
      </c>
      <c r="Z6" s="21">
        <f t="shared" ref="Z6:AH6" si="4">IF(Z7="",NA(),Z7)</f>
        <v>105.03</v>
      </c>
      <c r="AA6" s="21">
        <f t="shared" si="4"/>
        <v>103.79</v>
      </c>
      <c r="AB6" s="21">
        <f t="shared" si="4"/>
        <v>106.38</v>
      </c>
      <c r="AC6" s="21">
        <f t="shared" si="4"/>
        <v>104</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137.08000000000001</v>
      </c>
      <c r="AV6" s="21">
        <f t="shared" ref="AV6:BD6" si="6">IF(AV7="",NA(),AV7)</f>
        <v>136.26</v>
      </c>
      <c r="AW6" s="21">
        <f t="shared" si="6"/>
        <v>119.58</v>
      </c>
      <c r="AX6" s="21">
        <f t="shared" si="6"/>
        <v>138</v>
      </c>
      <c r="AY6" s="21">
        <f t="shared" si="6"/>
        <v>147.82</v>
      </c>
      <c r="AZ6" s="21">
        <f t="shared" si="6"/>
        <v>49.18</v>
      </c>
      <c r="BA6" s="21">
        <f t="shared" si="6"/>
        <v>47.72</v>
      </c>
      <c r="BB6" s="21">
        <f t="shared" si="6"/>
        <v>44.24</v>
      </c>
      <c r="BC6" s="21">
        <f t="shared" si="6"/>
        <v>43.07</v>
      </c>
      <c r="BD6" s="21">
        <f t="shared" si="6"/>
        <v>45.42</v>
      </c>
      <c r="BE6" s="20" t="str">
        <f>IF(BE7="","",IF(BE7="-","【-】","【"&amp;SUBSTITUTE(TEXT(BE7,"#,##0.00"),"-","△")&amp;"】"))</f>
        <v>【44.25】</v>
      </c>
      <c r="BF6" s="21">
        <f>IF(BF7="",NA(),BF7)</f>
        <v>1494.89</v>
      </c>
      <c r="BG6" s="21">
        <f t="shared" ref="BG6:BO6" si="7">IF(BG7="",NA(),BG7)</f>
        <v>1071.8699999999999</v>
      </c>
      <c r="BH6" s="21">
        <f t="shared" si="7"/>
        <v>854.44</v>
      </c>
      <c r="BI6" s="21">
        <f t="shared" si="7"/>
        <v>557.78</v>
      </c>
      <c r="BJ6" s="21">
        <f t="shared" si="7"/>
        <v>1026.58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98.66</v>
      </c>
      <c r="BR6" s="21">
        <f t="shared" ref="BR6:BZ6" si="8">IF(BR7="",NA(),BR7)</f>
        <v>99.71</v>
      </c>
      <c r="BS6" s="21">
        <f t="shared" si="8"/>
        <v>100</v>
      </c>
      <c r="BT6" s="21">
        <f t="shared" si="8"/>
        <v>100</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155.43</v>
      </c>
      <c r="CC6" s="21">
        <f t="shared" ref="CC6:CK6" si="9">IF(CC7="",NA(),CC7)</f>
        <v>153.34</v>
      </c>
      <c r="CD6" s="21">
        <f t="shared" si="9"/>
        <v>156.88999999999999</v>
      </c>
      <c r="CE6" s="21">
        <f t="shared" si="9"/>
        <v>159.27000000000001</v>
      </c>
      <c r="CF6" s="21">
        <f t="shared" si="9"/>
        <v>156.51</v>
      </c>
      <c r="CG6" s="21">
        <f t="shared" si="9"/>
        <v>230.02</v>
      </c>
      <c r="CH6" s="21">
        <f t="shared" si="9"/>
        <v>228.47</v>
      </c>
      <c r="CI6" s="21">
        <f t="shared" si="9"/>
        <v>224.88</v>
      </c>
      <c r="CJ6" s="21">
        <f t="shared" si="9"/>
        <v>228.64</v>
      </c>
      <c r="CK6" s="21">
        <f t="shared" si="9"/>
        <v>239.46</v>
      </c>
      <c r="CL6" s="20" t="str">
        <f>IF(CL7="","",IF(CL7="-","【-】","【"&amp;SUBSTITUTE(TEXT(CL7,"#,##0.00"),"-","△")&amp;"】"))</f>
        <v>【220.62】</v>
      </c>
      <c r="CM6" s="21">
        <f>IF(CM7="",NA(),CM7)</f>
        <v>50.78</v>
      </c>
      <c r="CN6" s="21">
        <f t="shared" ref="CN6:CV6" si="10">IF(CN7="",NA(),CN7)</f>
        <v>47.14</v>
      </c>
      <c r="CO6" s="21">
        <f t="shared" si="10"/>
        <v>46.75</v>
      </c>
      <c r="CP6" s="21">
        <f t="shared" si="10"/>
        <v>44.55</v>
      </c>
      <c r="CQ6" s="21">
        <f t="shared" si="10"/>
        <v>41.95</v>
      </c>
      <c r="CR6" s="21">
        <f t="shared" si="10"/>
        <v>42.56</v>
      </c>
      <c r="CS6" s="21">
        <f t="shared" si="10"/>
        <v>42.47</v>
      </c>
      <c r="CT6" s="21">
        <f t="shared" si="10"/>
        <v>42.4</v>
      </c>
      <c r="CU6" s="21">
        <f t="shared" si="10"/>
        <v>42.28</v>
      </c>
      <c r="CV6" s="21">
        <f t="shared" si="10"/>
        <v>41.06</v>
      </c>
      <c r="CW6" s="20" t="str">
        <f>IF(CW7="","",IF(CW7="-","【-】","【"&amp;SUBSTITUTE(TEXT(CW7,"#,##0.00"),"-","△")&amp;"】"))</f>
        <v>【42.22】</v>
      </c>
      <c r="CX6" s="21">
        <f>IF(CX7="",NA(),CX7)</f>
        <v>85.11</v>
      </c>
      <c r="CY6" s="21">
        <f t="shared" ref="CY6:DG6" si="11">IF(CY7="",NA(),CY7)</f>
        <v>85.74</v>
      </c>
      <c r="CZ6" s="21">
        <f t="shared" si="11"/>
        <v>86.13</v>
      </c>
      <c r="DA6" s="21">
        <f t="shared" si="11"/>
        <v>87.61</v>
      </c>
      <c r="DB6" s="21">
        <f t="shared" si="11"/>
        <v>88.34</v>
      </c>
      <c r="DC6" s="21">
        <f t="shared" si="11"/>
        <v>83.32</v>
      </c>
      <c r="DD6" s="21">
        <f t="shared" si="11"/>
        <v>83.75</v>
      </c>
      <c r="DE6" s="21">
        <f t="shared" si="11"/>
        <v>84.19</v>
      </c>
      <c r="DF6" s="21">
        <f t="shared" si="11"/>
        <v>84.34</v>
      </c>
      <c r="DG6" s="21">
        <f t="shared" si="11"/>
        <v>84.34</v>
      </c>
      <c r="DH6" s="20" t="str">
        <f>IF(DH7="","",IF(DH7="-","【-】","【"&amp;SUBSTITUTE(TEXT(DH7,"#,##0.00"),"-","△")&amp;"】"))</f>
        <v>【85.67】</v>
      </c>
      <c r="DI6" s="21">
        <f>IF(DI7="",NA(),DI7)</f>
        <v>27.25</v>
      </c>
      <c r="DJ6" s="21">
        <f t="shared" ref="DJ6:DR6" si="12">IF(DJ7="",NA(),DJ7)</f>
        <v>29.36</v>
      </c>
      <c r="DK6" s="21">
        <f t="shared" si="12"/>
        <v>31.16</v>
      </c>
      <c r="DL6" s="21">
        <f t="shared" si="12"/>
        <v>33.19</v>
      </c>
      <c r="DM6" s="21">
        <f t="shared" si="12"/>
        <v>35.17</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1">
        <f t="shared" si="14"/>
        <v>0.15</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202193</v>
      </c>
      <c r="D7" s="23">
        <v>46</v>
      </c>
      <c r="E7" s="23">
        <v>17</v>
      </c>
      <c r="F7" s="23">
        <v>4</v>
      </c>
      <c r="G7" s="23">
        <v>0</v>
      </c>
      <c r="H7" s="23" t="s">
        <v>96</v>
      </c>
      <c r="I7" s="23" t="s">
        <v>97</v>
      </c>
      <c r="J7" s="23" t="s">
        <v>98</v>
      </c>
      <c r="K7" s="23" t="s">
        <v>99</v>
      </c>
      <c r="L7" s="23" t="s">
        <v>100</v>
      </c>
      <c r="M7" s="23" t="s">
        <v>101</v>
      </c>
      <c r="N7" s="24" t="s">
        <v>102</v>
      </c>
      <c r="O7" s="24">
        <v>76.97</v>
      </c>
      <c r="P7" s="24">
        <v>4.49</v>
      </c>
      <c r="Q7" s="24">
        <v>107.44</v>
      </c>
      <c r="R7" s="24">
        <v>3355</v>
      </c>
      <c r="S7" s="24">
        <v>29557</v>
      </c>
      <c r="T7" s="24">
        <v>112.37</v>
      </c>
      <c r="U7" s="24">
        <v>263.02999999999997</v>
      </c>
      <c r="V7" s="24">
        <v>1321</v>
      </c>
      <c r="W7" s="24">
        <v>0.56999999999999995</v>
      </c>
      <c r="X7" s="24">
        <v>2317.54</v>
      </c>
      <c r="Y7" s="24">
        <v>105.73</v>
      </c>
      <c r="Z7" s="24">
        <v>105.03</v>
      </c>
      <c r="AA7" s="24">
        <v>103.79</v>
      </c>
      <c r="AB7" s="24">
        <v>106.38</v>
      </c>
      <c r="AC7" s="24">
        <v>104</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137.08000000000001</v>
      </c>
      <c r="AV7" s="24">
        <v>136.26</v>
      </c>
      <c r="AW7" s="24">
        <v>119.58</v>
      </c>
      <c r="AX7" s="24">
        <v>138</v>
      </c>
      <c r="AY7" s="24">
        <v>147.82</v>
      </c>
      <c r="AZ7" s="24">
        <v>49.18</v>
      </c>
      <c r="BA7" s="24">
        <v>47.72</v>
      </c>
      <c r="BB7" s="24">
        <v>44.24</v>
      </c>
      <c r="BC7" s="24">
        <v>43.07</v>
      </c>
      <c r="BD7" s="24">
        <v>45.42</v>
      </c>
      <c r="BE7" s="24">
        <v>44.25</v>
      </c>
      <c r="BF7" s="24">
        <v>1494.89</v>
      </c>
      <c r="BG7" s="24">
        <v>1071.8699999999999</v>
      </c>
      <c r="BH7" s="24">
        <v>854.44</v>
      </c>
      <c r="BI7" s="24">
        <v>557.78</v>
      </c>
      <c r="BJ7" s="24">
        <v>1026.58</v>
      </c>
      <c r="BK7" s="24">
        <v>1194.1500000000001</v>
      </c>
      <c r="BL7" s="24">
        <v>1206.79</v>
      </c>
      <c r="BM7" s="24">
        <v>1258.43</v>
      </c>
      <c r="BN7" s="24">
        <v>1163.75</v>
      </c>
      <c r="BO7" s="24">
        <v>1195.47</v>
      </c>
      <c r="BP7" s="24">
        <v>1182.1099999999999</v>
      </c>
      <c r="BQ7" s="24">
        <v>98.66</v>
      </c>
      <c r="BR7" s="24">
        <v>99.71</v>
      </c>
      <c r="BS7" s="24">
        <v>100</v>
      </c>
      <c r="BT7" s="24">
        <v>100</v>
      </c>
      <c r="BU7" s="24">
        <v>100</v>
      </c>
      <c r="BV7" s="24">
        <v>72.260000000000005</v>
      </c>
      <c r="BW7" s="24">
        <v>71.84</v>
      </c>
      <c r="BX7" s="24">
        <v>73.36</v>
      </c>
      <c r="BY7" s="24">
        <v>72.599999999999994</v>
      </c>
      <c r="BZ7" s="24">
        <v>69.430000000000007</v>
      </c>
      <c r="CA7" s="24">
        <v>73.78</v>
      </c>
      <c r="CB7" s="24">
        <v>155.43</v>
      </c>
      <c r="CC7" s="24">
        <v>153.34</v>
      </c>
      <c r="CD7" s="24">
        <v>156.88999999999999</v>
      </c>
      <c r="CE7" s="24">
        <v>159.27000000000001</v>
      </c>
      <c r="CF7" s="24">
        <v>156.51</v>
      </c>
      <c r="CG7" s="24">
        <v>230.02</v>
      </c>
      <c r="CH7" s="24">
        <v>228.47</v>
      </c>
      <c r="CI7" s="24">
        <v>224.88</v>
      </c>
      <c r="CJ7" s="24">
        <v>228.64</v>
      </c>
      <c r="CK7" s="24">
        <v>239.46</v>
      </c>
      <c r="CL7" s="24">
        <v>220.62</v>
      </c>
      <c r="CM7" s="24">
        <v>50.78</v>
      </c>
      <c r="CN7" s="24">
        <v>47.14</v>
      </c>
      <c r="CO7" s="24">
        <v>46.75</v>
      </c>
      <c r="CP7" s="24">
        <v>44.55</v>
      </c>
      <c r="CQ7" s="24">
        <v>41.95</v>
      </c>
      <c r="CR7" s="24">
        <v>42.56</v>
      </c>
      <c r="CS7" s="24">
        <v>42.47</v>
      </c>
      <c r="CT7" s="24">
        <v>42.4</v>
      </c>
      <c r="CU7" s="24">
        <v>42.28</v>
      </c>
      <c r="CV7" s="24">
        <v>41.06</v>
      </c>
      <c r="CW7" s="24">
        <v>42.22</v>
      </c>
      <c r="CX7" s="24">
        <v>85.11</v>
      </c>
      <c r="CY7" s="24">
        <v>85.74</v>
      </c>
      <c r="CZ7" s="24">
        <v>86.13</v>
      </c>
      <c r="DA7" s="24">
        <v>87.61</v>
      </c>
      <c r="DB7" s="24">
        <v>88.34</v>
      </c>
      <c r="DC7" s="24">
        <v>83.32</v>
      </c>
      <c r="DD7" s="24">
        <v>83.75</v>
      </c>
      <c r="DE7" s="24">
        <v>84.19</v>
      </c>
      <c r="DF7" s="24">
        <v>84.34</v>
      </c>
      <c r="DG7" s="24">
        <v>84.34</v>
      </c>
      <c r="DH7" s="24">
        <v>85.67</v>
      </c>
      <c r="DI7" s="24">
        <v>27.25</v>
      </c>
      <c r="DJ7" s="24">
        <v>29.36</v>
      </c>
      <c r="DK7" s="24">
        <v>31.16</v>
      </c>
      <c r="DL7" s="24">
        <v>33.19</v>
      </c>
      <c r="DM7" s="24">
        <v>35.17</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0.15</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櫻井 皓太</cp:lastModifiedBy>
  <cp:lastPrinted>2024-01-23T04:42:04Z</cp:lastPrinted>
  <dcterms:created xsi:type="dcterms:W3CDTF">2023-12-12T00:55:48Z</dcterms:created>
  <dcterms:modified xsi:type="dcterms:W3CDTF">2024-01-23T05:50:31Z</dcterms:modified>
  <cp:category/>
</cp:coreProperties>
</file>