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5\020 業務係\010 共通業務\040 調査\02 県\R6.1.26〆公営企業に係る経営比較分析表（令和4年度決算）の分析について（長野県市町村課\下水道事業\"/>
    </mc:Choice>
  </mc:AlternateContent>
  <workbookProtection workbookAlgorithmName="SHA-512" workbookHashValue="tWwNGXfQUF0X+MPMu6FoOCE2wDRRUY7faFMJDQgOAbCtIqbnFfDytnVjiyst4v/7VyKWQmDVOOF+IO/TpsrJxw==" workbookSaltValue="alK0lrvBTsuOtIteGvKwg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<sst xmlns="http://schemas.openxmlformats.org/spreadsheetml/2006/main" count="231" uniqueCount="117">
  <si>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</si>
  <si>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</si>
  <si>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</si>
  <si>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</si>
  <si>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</si>
  <si>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</si>
  <si>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</si>
  <si>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</si>
  <si>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</si>
  <si>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</si>
  <si>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</si>
  <si>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</si>
  <si>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</si>
  <si>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</si>
  <si>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</si>
  <si>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</si>
  <si>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</si>
  <si>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</si>
  <si>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</si>
  <si>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</si>
  <si>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</si>
  <si>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</si>
  <si>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</si>
  <si>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</si>
  <si>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</si>
  <si>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</si>
  <si>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</si>
  <si>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</si>
  <si>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</si>
  <si>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</si>
  <si>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</si>
  <si>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</si>
  <si>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</si>
  <si>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</si>
  <si>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</si>
  <si>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</si>
  <si>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</si>
  <si>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</si>
  <si>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</si>
  <si>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</si>
  <si>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</si>
  <si>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</si>
  <si>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</si>
  <si>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</si>
  <si>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</si>
  <si>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</si>
  <si>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</si>
  <si>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</si>
  <si>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</si>
  <si>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</si>
  <si>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</si>
  <si>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</si>
  <si>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</si>
  <si>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</si>
  <si>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</si>
  <si>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</si>
  <si>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</si>
  <si>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</si>
  <si>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</si>
  <si>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</si>
  <si>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</si>
  <si>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</si>
  <si>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</si>
  <si>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</si>
  <si>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</si>
  <si>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</si>
  <si>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</si>
  <si>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</si>
  <si>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</si>
  <si>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</si>
  <si>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</si>
  <si>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</si>
  <si>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</si>
  <si>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</si>
  <si>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</si>
  <si>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</si>
  <si>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</si>
  <si>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</si>
  <si>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</si>
  <si>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</si>
  <si>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</si>
  <si>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</si>
  <si>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</si>
  <si>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</si>
  <si>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</si>
  <si>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</si>
  <si>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</si>
  <si>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</si>
  <si>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</si>
  <si>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</si>
  <si>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</si>
  <si>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</si>
  <si>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</si>
  <si>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</si>
  <si>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</si>
  <si>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</si>
  <si>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</si>
  <si>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</si>
  <si>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</si>
  <si>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</si>
  <si>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</si>
  <si>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</si>
  <si>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</si>
  <si>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</si>
  <si>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</si>
  <si>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</si>
  <si>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</si>
  <si>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</si>
  <si>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</si>
  <si>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</si>
  <si>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</si>
  <si>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</si>
  <si>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</si>
  <si>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</si>
  <si>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経費回収率」ともに類似団体と比較して平均より高い傾向にあります。また、「汚水処理原価」は類似団体平均より低い傾向にあります。これは、資本費の減少や民間委託など費用の抑制等による要因も考えられますが、現状は一般会計から繰入を行っていることが大きく作用していると考えられます。
 「流動比率」は、平均を上回るものの、その水準は低く（100％を超えることが望ましい）短期間の支払能力が不足する傾向にあることに変わりありません。これは、1年以内に債務が発生する多額の企業債元金償還額が作用しているものであり、財源もストック資金ではなく、年度ごとの料金収入以外の財源等への依存傾向が考えられます。したがいまして、「企業債残高対事業規模比率」は類似団体平均よりも低い傾向にありますが、料金収入以外の財源等への依存傾向があることから、投資規模が過大にならないよう、計画的に行っていく必要があると考えられます。
　効率性では、「施設利用率」、「水洗化率」ともに類似団体平均より高くなっていますが、実情は施設能力に余力があるため、引き続き統廃合を行い効率性を上げていく予定です。</t>
    <phoneticPr fontId="4"/>
  </si>
  <si>
    <t>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に基づき、今後も計画的な更新投資が必要であると考えます。
　事業推進の性格から短期間に建設工事を実施したことから、再投資も一定期間に偏って発生することも予想されます。</t>
    <phoneticPr fontId="4"/>
  </si>
  <si>
    <t>　経営の健全性については、一定の水準にあるものと考えられますが、これも一般会計負担によるところが作用しているものと考えられます。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農集→公共へ）を進めつつ、更新需要計画やストックマネジメントなどに基づき、計画的かつ平準化した建設工事等を見込みながら、経営の健全化に努めることが必要で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</si>
</sst>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0.35</c:v>
                </c:pt>
                <c:pt idx="1">
                  <c:v>0.66</c:v>
                </c:pt>
                <c:pt idx="2">
                  <c:v>0.15</c:v>
                </c:pt>
                <c:pt idx="3">
                  <c:v>0.32</c:v>
                </c:pt>
                <c:pt idx="4">
                  <c:v>0.37</c:v>
                </c:pt>
              </c:numCache>
            </c:numRef>
          </c:val>
          <c:extLst xmlns:c16r2="http://schemas.microsoft.com/office/drawing/2015/06/chart">
            <c:ext xmlns:c16="http://schemas.microsoft.com/office/drawing/2014/chart" uri="{C3380CC4-5D6E-409C-BE32-E72D297353CC}">
              <c16:uniqueId val="{00000000-76E4-4299-B69A-8933691C2E5E}"/>
            </c:ext>
          </c:extLst>
        </c:ser>
        <c:dLbls>
          <c:showLegendKey val="0"/>
          <c:showVal val="0"/>
          <c:showCatName val="0"/>
          <c:showSerName val="0"/>
          <c:showPercent val="0"/>
          <c:showBubbleSize val="0"/>
        </c:dLbls>
        <c:gapWidth val="150"/>
        <c:axId val="347522136"/>
        <c:axId val="3475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xmlns:c16r2="http://schemas.microsoft.com/office/drawing/2015/06/chart">
            <c:ext xmlns:c16="http://schemas.microsoft.com/office/drawing/2014/chart" uri="{C3380CC4-5D6E-409C-BE32-E72D297353CC}">
              <c16:uniqueId val="{00000001-76E4-4299-B69A-8933691C2E5E}"/>
            </c:ext>
          </c:extLst>
        </c:ser>
        <c:dLbls>
          <c:showLegendKey val="0"/>
          <c:showVal val="0"/>
          <c:showCatName val="0"/>
          <c:showSerName val="0"/>
          <c:showPercent val="0"/>
          <c:showBubbleSize val="0"/>
        </c:dLbls>
        <c:marker val="1"/>
        <c:smooth val="0"/>
        <c:axId val="347522136"/>
        <c:axId val="347526624"/>
      </c:lineChart>
      <c:dateAx>
        <c:axId val="347522136"/>
        <c:scaling>
          <c:orientation val="minMax"/>
        </c:scaling>
        <c:delete val="1"/>
        <c:axPos val="b"/>
        <c:numFmt formatCode="&quot;H&quot;yy" sourceLinked="1"/>
        <c:majorTickMark val="none"/>
        <c:minorTickMark val="none"/>
        <c:tickLblPos val="none"/>
        <c:crossAx val="347526624"/>
        <c:crosses val="autoZero"/>
        <c:auto val="1"/>
        <c:lblOffset val="100"/>
        <c:baseTimeUnit val="years"/>
      </c:dateAx>
      <c:valAx>
        <c:axId val="3475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71.47</c:v>
                </c:pt>
                <c:pt idx="1">
                  <c:v>60.91</c:v>
                </c:pt>
                <c:pt idx="2">
                  <c:v>71.05</c:v>
                </c:pt>
                <c:pt idx="3">
                  <c:v>80.09</c:v>
                </c:pt>
                <c:pt idx="4">
                  <c:v>85.93</c:v>
                </c:pt>
              </c:numCache>
            </c:numRef>
          </c:val>
          <c:extLst xmlns:c16r2="http://schemas.microsoft.com/office/drawing/2015/06/chart">
            <c:ext xmlns:c16="http://schemas.microsoft.com/office/drawing/2014/chart" uri="{C3380CC4-5D6E-409C-BE32-E72D297353CC}">
              <c16:uniqueId val="{00000000-CF41-4D11-A573-C19B2E410D43}"/>
            </c:ext>
          </c:extLst>
        </c:ser>
        <c:dLbls>
          <c:showLegendKey val="0"/>
          <c:showVal val="0"/>
          <c:showCatName val="0"/>
          <c:showSerName val="0"/>
          <c:showPercent val="0"/>
          <c:showBubbleSize val="0"/>
        </c:dLbls>
        <c:gapWidth val="150"/>
        <c:axId val="346302152"/>
        <c:axId val="34630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55.84</c:v>
                </c:pt>
                <c:pt idx="3">
                  <c:v>55.78</c:v>
                </c:pt>
                <c:pt idx="4">
                  <c:v>54.86</c:v>
                </c:pt>
              </c:numCache>
            </c:numRef>
          </c:val>
          <c:smooth val="0"/>
          <c:extLst xmlns:c16r2="http://schemas.microsoft.com/office/drawing/2015/06/chart">
            <c:ext xmlns:c16="http://schemas.microsoft.com/office/drawing/2014/chart" uri="{C3380CC4-5D6E-409C-BE32-E72D297353CC}">
              <c16:uniqueId val="{00000001-CF41-4D11-A573-C19B2E410D43}"/>
            </c:ext>
          </c:extLst>
        </c:ser>
        <c:dLbls>
          <c:showLegendKey val="0"/>
          <c:showVal val="0"/>
          <c:showCatName val="0"/>
          <c:showSerName val="0"/>
          <c:showPercent val="0"/>
          <c:showBubbleSize val="0"/>
        </c:dLbls>
        <c:marker val="1"/>
        <c:smooth val="0"/>
        <c:axId val="346302152"/>
        <c:axId val="346302936"/>
      </c:lineChart>
      <c:dateAx>
        <c:axId val="346302152"/>
        <c:scaling>
          <c:orientation val="minMax"/>
        </c:scaling>
        <c:delete val="1"/>
        <c:axPos val="b"/>
        <c:numFmt formatCode="&quot;H&quot;yy" sourceLinked="1"/>
        <c:majorTickMark val="none"/>
        <c:minorTickMark val="none"/>
        <c:tickLblPos val="none"/>
        <c:crossAx val="346302936"/>
        <c:crosses val="autoZero"/>
        <c:auto val="1"/>
        <c:lblOffset val="100"/>
        <c:baseTimeUnit val="years"/>
      </c:dateAx>
      <c:valAx>
        <c:axId val="3463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0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94.56</c:v>
                </c:pt>
                <c:pt idx="1">
                  <c:v>94.42</c:v>
                </c:pt>
                <c:pt idx="2">
                  <c:v>94.65</c:v>
                </c:pt>
                <c:pt idx="3">
                  <c:v>95.07</c:v>
                </c:pt>
                <c:pt idx="4">
                  <c:v>95.73</c:v>
                </c:pt>
              </c:numCache>
            </c:numRef>
          </c:val>
          <c:extLst xmlns:c16r2="http://schemas.microsoft.com/office/drawing/2015/06/chart">
            <c:ext xmlns:c16="http://schemas.microsoft.com/office/drawing/2014/chart" uri="{C3380CC4-5D6E-409C-BE32-E72D297353CC}">
              <c16:uniqueId val="{00000000-7270-48B4-A1DC-DB4D43CD3923}"/>
            </c:ext>
          </c:extLst>
        </c:ser>
        <c:dLbls>
          <c:showLegendKey val="0"/>
          <c:showVal val="0"/>
          <c:showCatName val="0"/>
          <c:showSerName val="0"/>
          <c:showPercent val="0"/>
          <c:showBubbleSize val="0"/>
        </c:dLbls>
        <c:gapWidth val="150"/>
        <c:axId val="348172240"/>
        <c:axId val="3481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92.34</c:v>
                </c:pt>
                <c:pt idx="3">
                  <c:v>91.78</c:v>
                </c:pt>
                <c:pt idx="4">
                  <c:v>91.37</c:v>
                </c:pt>
              </c:numCache>
            </c:numRef>
          </c:val>
          <c:smooth val="0"/>
          <c:extLst xmlns:c16r2="http://schemas.microsoft.com/office/drawing/2015/06/chart">
            <c:ext xmlns:c16="http://schemas.microsoft.com/office/drawing/2014/chart" uri="{C3380CC4-5D6E-409C-BE32-E72D297353CC}">
              <c16:uniqueId val="{00000001-7270-48B4-A1DC-DB4D43CD3923}"/>
            </c:ext>
          </c:extLst>
        </c:ser>
        <c:dLbls>
          <c:showLegendKey val="0"/>
          <c:showVal val="0"/>
          <c:showCatName val="0"/>
          <c:showSerName val="0"/>
          <c:showPercent val="0"/>
          <c:showBubbleSize val="0"/>
        </c:dLbls>
        <c:marker val="1"/>
        <c:smooth val="0"/>
        <c:axId val="348172240"/>
        <c:axId val="348168712"/>
      </c:lineChart>
      <c:dateAx>
        <c:axId val="348172240"/>
        <c:scaling>
          <c:orientation val="minMax"/>
        </c:scaling>
        <c:delete val="1"/>
        <c:axPos val="b"/>
        <c:numFmt formatCode="&quot;H&quot;yy" sourceLinked="1"/>
        <c:majorTickMark val="none"/>
        <c:minorTickMark val="none"/>
        <c:tickLblPos val="none"/>
        <c:crossAx val="348168712"/>
        <c:crosses val="autoZero"/>
        <c:auto val="1"/>
        <c:lblOffset val="100"/>
        <c:baseTimeUnit val="years"/>
      </c:dateAx>
      <c:valAx>
        <c:axId val="34816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112.54</c:v>
                </c:pt>
                <c:pt idx="1">
                  <c:v>113.16</c:v>
                </c:pt>
                <c:pt idx="2">
                  <c:v>115.03</c:v>
                </c:pt>
                <c:pt idx="3">
                  <c:v>112.81</c:v>
                </c:pt>
                <c:pt idx="4">
                  <c:v>113.15</c:v>
                </c:pt>
              </c:numCache>
            </c:numRef>
          </c:val>
          <c:extLst xmlns:c16r2="http://schemas.microsoft.com/office/drawing/2015/06/chart">
            <c:ext xmlns:c16="http://schemas.microsoft.com/office/drawing/2014/chart" uri="{C3380CC4-5D6E-409C-BE32-E72D297353CC}">
              <c16:uniqueId val="{00000000-D425-40A4-AE02-C2F163C20EF0}"/>
            </c:ext>
          </c:extLst>
        </c:ser>
        <c:dLbls>
          <c:showLegendKey val="0"/>
          <c:showVal val="0"/>
          <c:showCatName val="0"/>
          <c:showSerName val="0"/>
          <c:showPercent val="0"/>
          <c:showBubbleSize val="0"/>
        </c:dLbls>
        <c:gapWidth val="150"/>
        <c:axId val="347582216"/>
        <c:axId val="34758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105.41</c:v>
                </c:pt>
                <c:pt idx="3">
                  <c:v>104.64</c:v>
                </c:pt>
                <c:pt idx="4">
                  <c:v>105.35</c:v>
                </c:pt>
              </c:numCache>
            </c:numRef>
          </c:val>
          <c:smooth val="0"/>
          <c:extLst xmlns:c16r2="http://schemas.microsoft.com/office/drawing/2015/06/chart">
            <c:ext xmlns:c16="http://schemas.microsoft.com/office/drawing/2014/chart" uri="{C3380CC4-5D6E-409C-BE32-E72D297353CC}">
              <c16:uniqueId val="{00000001-D425-40A4-AE02-C2F163C20EF0}"/>
            </c:ext>
          </c:extLst>
        </c:ser>
        <c:dLbls>
          <c:showLegendKey val="0"/>
          <c:showVal val="0"/>
          <c:showCatName val="0"/>
          <c:showSerName val="0"/>
          <c:showPercent val="0"/>
          <c:showBubbleSize val="0"/>
        </c:dLbls>
        <c:marker val="1"/>
        <c:smooth val="0"/>
        <c:axId val="347582216"/>
        <c:axId val="347582600"/>
      </c:lineChart>
      <c:dateAx>
        <c:axId val="347582216"/>
        <c:scaling>
          <c:orientation val="minMax"/>
        </c:scaling>
        <c:delete val="1"/>
        <c:axPos val="b"/>
        <c:numFmt formatCode="&quot;H&quot;yy" sourceLinked="1"/>
        <c:majorTickMark val="none"/>
        <c:minorTickMark val="none"/>
        <c:tickLblPos val="none"/>
        <c:crossAx val="347582600"/>
        <c:crosses val="autoZero"/>
        <c:auto val="1"/>
        <c:lblOffset val="100"/>
        <c:baseTimeUnit val="years"/>
      </c:dateAx>
      <c:valAx>
        <c:axId val="34758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26.53</c:v>
                </c:pt>
                <c:pt idx="1">
                  <c:v>28.21</c:v>
                </c:pt>
                <c:pt idx="2">
                  <c:v>30.37</c:v>
                </c:pt>
                <c:pt idx="3">
                  <c:v>32.61</c:v>
                </c:pt>
                <c:pt idx="4">
                  <c:v>34.83</c:v>
                </c:pt>
              </c:numCache>
            </c:numRef>
          </c:val>
          <c:extLst xmlns:c16r2="http://schemas.microsoft.com/office/drawing/2015/06/chart">
            <c:ext xmlns:c16="http://schemas.microsoft.com/office/drawing/2014/chart" uri="{C3380CC4-5D6E-409C-BE32-E72D297353CC}">
              <c16:uniqueId val="{00000000-1671-4869-8909-698C7AF7D77B}"/>
            </c:ext>
          </c:extLst>
        </c:ser>
        <c:dLbls>
          <c:showLegendKey val="0"/>
          <c:showVal val="0"/>
          <c:showCatName val="0"/>
          <c:showSerName val="0"/>
          <c:showPercent val="0"/>
          <c:showBubbleSize val="0"/>
        </c:dLbls>
        <c:gapWidth val="150"/>
        <c:axId val="347649168"/>
        <c:axId val="34765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25.37</c:v>
                </c:pt>
                <c:pt idx="3">
                  <c:v>26.89</c:v>
                </c:pt>
                <c:pt idx="4">
                  <c:v>29.42</c:v>
                </c:pt>
              </c:numCache>
            </c:numRef>
          </c:val>
          <c:smooth val="0"/>
          <c:extLst xmlns:c16r2="http://schemas.microsoft.com/office/drawing/2015/06/chart">
            <c:ext xmlns:c16="http://schemas.microsoft.com/office/drawing/2014/chart" uri="{C3380CC4-5D6E-409C-BE32-E72D297353CC}">
              <c16:uniqueId val="{00000001-1671-4869-8909-698C7AF7D77B}"/>
            </c:ext>
          </c:extLst>
        </c:ser>
        <c:dLbls>
          <c:showLegendKey val="0"/>
          <c:showVal val="0"/>
          <c:showCatName val="0"/>
          <c:showSerName val="0"/>
          <c:showPercent val="0"/>
          <c:showBubbleSize val="0"/>
        </c:dLbls>
        <c:marker val="1"/>
        <c:smooth val="0"/>
        <c:axId val="347649168"/>
        <c:axId val="347659760"/>
      </c:lineChart>
      <c:dateAx>
        <c:axId val="347649168"/>
        <c:scaling>
          <c:orientation val="minMax"/>
        </c:scaling>
        <c:delete val="1"/>
        <c:axPos val="b"/>
        <c:numFmt formatCode="&quot;H&quot;yy" sourceLinked="1"/>
        <c:majorTickMark val="none"/>
        <c:minorTickMark val="none"/>
        <c:tickLblPos val="none"/>
        <c:crossAx val="347659760"/>
        <c:crosses val="autoZero"/>
        <c:auto val="1"/>
        <c:lblOffset val="100"/>
        <c:baseTimeUnit val="years"/>
      </c:dateAx>
      <c:valAx>
        <c:axId val="3476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C6-4BD1-8CDB-A0883FEFD7D7}"/>
            </c:ext>
          </c:extLst>
        </c:ser>
        <c:dLbls>
          <c:showLegendKey val="0"/>
          <c:showVal val="0"/>
          <c:showCatName val="0"/>
          <c:showSerName val="0"/>
          <c:showPercent val="0"/>
          <c:showBubbleSize val="0"/>
        </c:dLbls>
        <c:gapWidth val="150"/>
        <c:axId val="346301368"/>
        <c:axId val="34630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0.54</c:v>
                </c:pt>
                <c:pt idx="3" formatCode="#,##0.00;&quot;△&quot;#,##0.00;&quot;-&quot;">
                  <c:v>0.75</c:v>
                </c:pt>
                <c:pt idx="4" formatCode="#,##0.00;&quot;△&quot;#,##0.00;&quot;-&quot;">
                  <c:v>0.74</c:v>
                </c:pt>
              </c:numCache>
            </c:numRef>
          </c:val>
          <c:smooth val="0"/>
          <c:extLst xmlns:c16r2="http://schemas.microsoft.com/office/drawing/2015/06/chart">
            <c:ext xmlns:c16="http://schemas.microsoft.com/office/drawing/2014/chart" uri="{C3380CC4-5D6E-409C-BE32-E72D297353CC}">
              <c16:uniqueId val="{00000001-62C6-4BD1-8CDB-A0883FEFD7D7}"/>
            </c:ext>
          </c:extLst>
        </c:ser>
        <c:dLbls>
          <c:showLegendKey val="0"/>
          <c:showVal val="0"/>
          <c:showCatName val="0"/>
          <c:showSerName val="0"/>
          <c:showPercent val="0"/>
          <c:showBubbleSize val="0"/>
        </c:dLbls>
        <c:marker val="1"/>
        <c:smooth val="0"/>
        <c:axId val="346301368"/>
        <c:axId val="346300976"/>
      </c:lineChart>
      <c:dateAx>
        <c:axId val="346301368"/>
        <c:scaling>
          <c:orientation val="minMax"/>
        </c:scaling>
        <c:delete val="1"/>
        <c:axPos val="b"/>
        <c:numFmt formatCode="&quot;H&quot;yy" sourceLinked="1"/>
        <c:majorTickMark val="none"/>
        <c:minorTickMark val="none"/>
        <c:tickLblPos val="none"/>
        <c:crossAx val="346300976"/>
        <c:crosses val="autoZero"/>
        <c:auto val="1"/>
        <c:lblOffset val="100"/>
        <c:baseTimeUnit val="years"/>
      </c:dateAx>
      <c:valAx>
        <c:axId val="34630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0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1B-448C-A18E-3A4D55E62667}"/>
            </c:ext>
          </c:extLst>
        </c:ser>
        <c:dLbls>
          <c:showLegendKey val="0"/>
          <c:showVal val="0"/>
          <c:showCatName val="0"/>
          <c:showSerName val="0"/>
          <c:showPercent val="0"/>
          <c:showBubbleSize val="0"/>
        </c:dLbls>
        <c:gapWidth val="150"/>
        <c:axId val="347714032"/>
        <c:axId val="34771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25.86</c:v>
                </c:pt>
                <c:pt idx="3">
                  <c:v>25.76</c:v>
                </c:pt>
                <c:pt idx="4">
                  <c:v>26.07</c:v>
                </c:pt>
              </c:numCache>
            </c:numRef>
          </c:val>
          <c:smooth val="0"/>
          <c:extLst xmlns:c16r2="http://schemas.microsoft.com/office/drawing/2015/06/chart">
            <c:ext xmlns:c16="http://schemas.microsoft.com/office/drawing/2014/chart" uri="{C3380CC4-5D6E-409C-BE32-E72D297353CC}">
              <c16:uniqueId val="{00000001-D01B-448C-A18E-3A4D55E62667}"/>
            </c:ext>
          </c:extLst>
        </c:ser>
        <c:dLbls>
          <c:showLegendKey val="0"/>
          <c:showVal val="0"/>
          <c:showCatName val="0"/>
          <c:showSerName val="0"/>
          <c:showPercent val="0"/>
          <c:showBubbleSize val="0"/>
        </c:dLbls>
        <c:marker val="1"/>
        <c:smooth val="0"/>
        <c:axId val="347714032"/>
        <c:axId val="347712856"/>
      </c:lineChart>
      <c:dateAx>
        <c:axId val="347714032"/>
        <c:scaling>
          <c:orientation val="minMax"/>
        </c:scaling>
        <c:delete val="1"/>
        <c:axPos val="b"/>
        <c:numFmt formatCode="&quot;H&quot;yy" sourceLinked="1"/>
        <c:majorTickMark val="none"/>
        <c:minorTickMark val="none"/>
        <c:tickLblPos val="none"/>
        <c:crossAx val="347712856"/>
        <c:crosses val="autoZero"/>
        <c:auto val="1"/>
        <c:lblOffset val="100"/>
        <c:baseTimeUnit val="years"/>
      </c:dateAx>
      <c:valAx>
        <c:axId val="34771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83.06</c:v>
                </c:pt>
                <c:pt idx="1">
                  <c:v>84.16</c:v>
                </c:pt>
                <c:pt idx="2">
                  <c:v>88.09</c:v>
                </c:pt>
                <c:pt idx="3">
                  <c:v>87.3</c:v>
                </c:pt>
                <c:pt idx="4">
                  <c:v>99.65</c:v>
                </c:pt>
              </c:numCache>
            </c:numRef>
          </c:val>
          <c:extLst xmlns:c16r2="http://schemas.microsoft.com/office/drawing/2015/06/chart">
            <c:ext xmlns:c16="http://schemas.microsoft.com/office/drawing/2014/chart" uri="{C3380CC4-5D6E-409C-BE32-E72D297353CC}">
              <c16:uniqueId val="{00000000-A3D6-4A4D-AD32-1C5D695DA095}"/>
            </c:ext>
          </c:extLst>
        </c:ser>
        <c:dLbls>
          <c:showLegendKey val="0"/>
          <c:showVal val="0"/>
          <c:showCatName val="0"/>
          <c:showSerName val="0"/>
          <c:showPercent val="0"/>
          <c:showBubbleSize val="0"/>
        </c:dLbls>
        <c:gapWidth val="150"/>
        <c:axId val="347714424"/>
        <c:axId val="34771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58.23</c:v>
                </c:pt>
                <c:pt idx="3">
                  <c:v>65.56</c:v>
                </c:pt>
                <c:pt idx="4">
                  <c:v>65.87</c:v>
                </c:pt>
              </c:numCache>
            </c:numRef>
          </c:val>
          <c:smooth val="0"/>
          <c:extLst xmlns:c16r2="http://schemas.microsoft.com/office/drawing/2015/06/chart">
            <c:ext xmlns:c16="http://schemas.microsoft.com/office/drawing/2014/chart" uri="{C3380CC4-5D6E-409C-BE32-E72D297353CC}">
              <c16:uniqueId val="{00000001-A3D6-4A4D-AD32-1C5D695DA095}"/>
            </c:ext>
          </c:extLst>
        </c:ser>
        <c:dLbls>
          <c:showLegendKey val="0"/>
          <c:showVal val="0"/>
          <c:showCatName val="0"/>
          <c:showSerName val="0"/>
          <c:showPercent val="0"/>
          <c:showBubbleSize val="0"/>
        </c:dLbls>
        <c:marker val="1"/>
        <c:smooth val="0"/>
        <c:axId val="347714424"/>
        <c:axId val="347718344"/>
      </c:lineChart>
      <c:dateAx>
        <c:axId val="347714424"/>
        <c:scaling>
          <c:orientation val="minMax"/>
        </c:scaling>
        <c:delete val="1"/>
        <c:axPos val="b"/>
        <c:numFmt formatCode="&quot;H&quot;yy" sourceLinked="1"/>
        <c:majorTickMark val="none"/>
        <c:minorTickMark val="none"/>
        <c:tickLblPos val="none"/>
        <c:crossAx val="347718344"/>
        <c:crosses val="autoZero"/>
        <c:auto val="1"/>
        <c:lblOffset val="100"/>
        <c:baseTimeUnit val="years"/>
      </c:dateAx>
      <c:valAx>
        <c:axId val="3477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1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604.85</c:v>
                </c:pt>
                <c:pt idx="1">
                  <c:v>675.64</c:v>
                </c:pt>
                <c:pt idx="2">
                  <c:v>633.71</c:v>
                </c:pt>
                <c:pt idx="3">
                  <c:v>493.68</c:v>
                </c:pt>
                <c:pt idx="4">
                  <c:v>302.91000000000003</c:v>
                </c:pt>
              </c:numCache>
            </c:numRef>
          </c:val>
          <c:extLst xmlns:c16r2="http://schemas.microsoft.com/office/drawing/2015/06/chart">
            <c:ext xmlns:c16="http://schemas.microsoft.com/office/drawing/2014/chart" uri="{C3380CC4-5D6E-409C-BE32-E72D297353CC}">
              <c16:uniqueId val="{00000000-661F-4600-A595-90DEFB4ECC67}"/>
            </c:ext>
          </c:extLst>
        </c:ser>
        <c:dLbls>
          <c:showLegendKey val="0"/>
          <c:showVal val="0"/>
          <c:showCatName val="0"/>
          <c:showSerName val="0"/>
          <c:showPercent val="0"/>
          <c:showBubbleSize val="0"/>
        </c:dLbls>
        <c:gapWidth val="150"/>
        <c:axId val="347711288"/>
        <c:axId val="34771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812.92</c:v>
                </c:pt>
                <c:pt idx="3">
                  <c:v>765.48</c:v>
                </c:pt>
                <c:pt idx="4">
                  <c:v>742.08</c:v>
                </c:pt>
              </c:numCache>
            </c:numRef>
          </c:val>
          <c:smooth val="0"/>
          <c:extLst xmlns:c16r2="http://schemas.microsoft.com/office/drawing/2015/06/chart">
            <c:ext xmlns:c16="http://schemas.microsoft.com/office/drawing/2014/chart" uri="{C3380CC4-5D6E-409C-BE32-E72D297353CC}">
              <c16:uniqueId val="{00000001-661F-4600-A595-90DEFB4ECC67}"/>
            </c:ext>
          </c:extLst>
        </c:ser>
        <c:dLbls>
          <c:showLegendKey val="0"/>
          <c:showVal val="0"/>
          <c:showCatName val="0"/>
          <c:showSerName val="0"/>
          <c:showPercent val="0"/>
          <c:showBubbleSize val="0"/>
        </c:dLbls>
        <c:marker val="1"/>
        <c:smooth val="0"/>
        <c:axId val="347711288"/>
        <c:axId val="347717560"/>
      </c:lineChart>
      <c:dateAx>
        <c:axId val="347711288"/>
        <c:scaling>
          <c:orientation val="minMax"/>
        </c:scaling>
        <c:delete val="1"/>
        <c:axPos val="b"/>
        <c:numFmt formatCode="&quot;H&quot;yy" sourceLinked="1"/>
        <c:majorTickMark val="none"/>
        <c:minorTickMark val="none"/>
        <c:tickLblPos val="none"/>
        <c:crossAx val="347717560"/>
        <c:crosses val="autoZero"/>
        <c:auto val="1"/>
        <c:lblOffset val="100"/>
        <c:baseTimeUnit val="years"/>
      </c:dateAx>
      <c:valAx>
        <c:axId val="34771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1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99.53</c:v>
                </c:pt>
                <c:pt idx="1">
                  <c:v>99.85</c:v>
                </c:pt>
                <c:pt idx="2">
                  <c:v>99.74</c:v>
                </c:pt>
                <c:pt idx="3">
                  <c:v>99.76</c:v>
                </c:pt>
                <c:pt idx="4">
                  <c:v>99.73</c:v>
                </c:pt>
              </c:numCache>
            </c:numRef>
          </c:val>
          <c:extLst xmlns:c16r2="http://schemas.microsoft.com/office/drawing/2015/06/chart">
            <c:ext xmlns:c16="http://schemas.microsoft.com/office/drawing/2014/chart" uri="{C3380CC4-5D6E-409C-BE32-E72D297353CC}">
              <c16:uniqueId val="{00000000-64EF-441D-A990-70A02EB018FE}"/>
            </c:ext>
          </c:extLst>
        </c:ser>
        <c:dLbls>
          <c:showLegendKey val="0"/>
          <c:showVal val="0"/>
          <c:showCatName val="0"/>
          <c:showSerName val="0"/>
          <c:showPercent val="0"/>
          <c:showBubbleSize val="0"/>
        </c:dLbls>
        <c:gapWidth val="150"/>
        <c:axId val="347713248"/>
        <c:axId val="34771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85.4</c:v>
                </c:pt>
                <c:pt idx="3">
                  <c:v>87.8</c:v>
                </c:pt>
                <c:pt idx="4">
                  <c:v>86.51</c:v>
                </c:pt>
              </c:numCache>
            </c:numRef>
          </c:val>
          <c:smooth val="0"/>
          <c:extLst xmlns:c16r2="http://schemas.microsoft.com/office/drawing/2015/06/chart">
            <c:ext xmlns:c16="http://schemas.microsoft.com/office/drawing/2014/chart" uri="{C3380CC4-5D6E-409C-BE32-E72D297353CC}">
              <c16:uniqueId val="{00000001-64EF-441D-A990-70A02EB018FE}"/>
            </c:ext>
          </c:extLst>
        </c:ser>
        <c:dLbls>
          <c:showLegendKey val="0"/>
          <c:showVal val="0"/>
          <c:showCatName val="0"/>
          <c:showSerName val="0"/>
          <c:showPercent val="0"/>
          <c:showBubbleSize val="0"/>
        </c:dLbls>
        <c:marker val="1"/>
        <c:smooth val="0"/>
        <c:axId val="347713248"/>
        <c:axId val="347715992"/>
      </c:lineChart>
      <c:dateAx>
        <c:axId val="347713248"/>
        <c:scaling>
          <c:orientation val="minMax"/>
        </c:scaling>
        <c:delete val="1"/>
        <c:axPos val="b"/>
        <c:numFmt formatCode="&quot;H&quot;yy" sourceLinked="1"/>
        <c:majorTickMark val="none"/>
        <c:minorTickMark val="none"/>
        <c:tickLblPos val="none"/>
        <c:crossAx val="347715992"/>
        <c:crosses val="autoZero"/>
        <c:auto val="1"/>
        <c:lblOffset val="100"/>
        <c:baseTimeUnit val="years"/>
      </c:dateAx>
      <c:valAx>
        <c:axId val="34771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167.84</c:v>
                </c:pt>
                <c:pt idx="1">
                  <c:v>167.94</c:v>
                </c:pt>
                <c:pt idx="2">
                  <c:v>166.97</c:v>
                </c:pt>
                <c:pt idx="3">
                  <c:v>168.1</c:v>
                </c:pt>
                <c:pt idx="4">
                  <c:v>168.69</c:v>
                </c:pt>
              </c:numCache>
            </c:numRef>
          </c:val>
          <c:extLst xmlns:c16r2="http://schemas.microsoft.com/office/drawing/2015/06/chart">
            <c:ext xmlns:c16="http://schemas.microsoft.com/office/drawing/2014/chart" uri="{C3380CC4-5D6E-409C-BE32-E72D297353CC}">
              <c16:uniqueId val="{00000000-524F-450D-92FF-D0A47A83CC70}"/>
            </c:ext>
          </c:extLst>
        </c:ser>
        <c:dLbls>
          <c:showLegendKey val="0"/>
          <c:showVal val="0"/>
          <c:showCatName val="0"/>
          <c:showSerName val="0"/>
          <c:showPercent val="0"/>
          <c:showBubbleSize val="0"/>
        </c:dLbls>
        <c:gapWidth val="150"/>
        <c:axId val="347717168"/>
        <c:axId val="3477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188.57</c:v>
                </c:pt>
                <c:pt idx="3">
                  <c:v>187.69</c:v>
                </c:pt>
                <c:pt idx="4">
                  <c:v>188.24</c:v>
                </c:pt>
              </c:numCache>
            </c:numRef>
          </c:val>
          <c:smooth val="0"/>
          <c:extLst xmlns:c16r2="http://schemas.microsoft.com/office/drawing/2015/06/chart">
            <c:ext xmlns:c16="http://schemas.microsoft.com/office/drawing/2014/chart" uri="{C3380CC4-5D6E-409C-BE32-E72D297353CC}">
              <c16:uniqueId val="{00000001-524F-450D-92FF-D0A47A83CC70}"/>
            </c:ext>
          </c:extLst>
        </c:ser>
        <c:dLbls>
          <c:showLegendKey val="0"/>
          <c:showVal val="0"/>
          <c:showCatName val="0"/>
          <c:showSerName val="0"/>
          <c:showPercent val="0"/>
          <c:showBubbleSize val="0"/>
        </c:dLbls>
        <c:marker val="1"/>
        <c:smooth val="0"/>
        <c:axId val="347717168"/>
        <c:axId val="347711680"/>
      </c:lineChart>
      <c:dateAx>
        <c:axId val="347717168"/>
        <c:scaling>
          <c:orientation val="minMax"/>
        </c:scaling>
        <c:delete val="1"/>
        <c:axPos val="b"/>
        <c:numFmt formatCode="&quot;H&quot;yy" sourceLinked="1"/>
        <c:majorTickMark val="none"/>
        <c:minorTickMark val="none"/>
        <c:tickLblPos val="none"/>
        <c:crossAx val="347711680"/>
        <c:crosses val="autoZero"/>
        <c:auto val="1"/>
        <c:lblOffset val="100"/>
        <c:baseTimeUnit val="years"/>
      </c:dateAx>
      <c:valAx>
        <c:axId val="3477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1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東御市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29557</v>
      </c>
      <c r="AM8" s="45"/>
      <c r="AN8" s="45"/>
      <c r="AO8" s="45"/>
      <c r="AP8" s="45"/>
      <c r="AQ8" s="45"/>
      <c r="AR8" s="45"/>
      <c r="AS8" s="45"/>
      <c r="AT8" s="46">
        <f>データ!T6</f>
        <v>112.37</v>
      </c>
      <c r="AU8" s="46"/>
      <c r="AV8" s="46"/>
      <c r="AW8" s="46"/>
      <c r="AX8" s="46"/>
      <c r="AY8" s="46"/>
      <c r="AZ8" s="46"/>
      <c r="BA8" s="46"/>
      <c r="BB8" s="46">
        <f>データ!U6</f>
        <v>263.02999999999997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76.709999999999994</v>
      </c>
      <c r="J10" s="46"/>
      <c r="K10" s="46"/>
      <c r="L10" s="46"/>
      <c r="M10" s="46"/>
      <c r="N10" s="46"/>
      <c r="O10" s="46"/>
      <c r="P10" s="46">
        <f>データ!P6</f>
        <v>73.459999999999994</v>
      </c>
      <c r="Q10" s="46"/>
      <c r="R10" s="46"/>
      <c r="S10" s="46"/>
      <c r="T10" s="46"/>
      <c r="U10" s="46"/>
      <c r="V10" s="46"/>
      <c r="W10" s="46">
        <f>データ!Q6</f>
        <v>65.739999999999995</v>
      </c>
      <c r="X10" s="46"/>
      <c r="Y10" s="46"/>
      <c r="Z10" s="46"/>
      <c r="AA10" s="46"/>
      <c r="AB10" s="46"/>
      <c r="AC10" s="46"/>
      <c r="AD10" s="45">
        <f>データ!R6</f>
        <v>3355</v>
      </c>
      <c r="AE10" s="45"/>
      <c r="AF10" s="45"/>
      <c r="AG10" s="45"/>
      <c r="AH10" s="45"/>
      <c r="AI10" s="45"/>
      <c r="AJ10" s="45"/>
      <c r="AK10" s="2"/>
      <c r="AL10" s="45">
        <f>データ!V6</f>
        <v>21605</v>
      </c>
      <c r="AM10" s="45"/>
      <c r="AN10" s="45"/>
      <c r="AO10" s="45"/>
      <c r="AP10" s="45"/>
      <c r="AQ10" s="45"/>
      <c r="AR10" s="45"/>
      <c r="AS10" s="45"/>
      <c r="AT10" s="46">
        <f>データ!W6</f>
        <v>10.08</v>
      </c>
      <c r="AU10" s="46"/>
      <c r="AV10" s="46"/>
      <c r="AW10" s="46"/>
      <c r="AX10" s="46"/>
      <c r="AY10" s="46"/>
      <c r="AZ10" s="46"/>
      <c r="BA10" s="46"/>
      <c r="BB10" s="46">
        <f>データ!X6</f>
        <v>2143.35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KlG2J79JgzA4p23habX6oAqxJfAELj2MbuIsXVftbgfnrdOfRkOXx2ntzejVAx+2xeGxcI+Q612/A2a8VwJEA==" saltValue="yYijiFFmgEl+j+/I3Xvu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202193</v>
      </c>
      <c r="D6" s="19">
        <f t="shared" si="3"/>
        <v>46</v>
      </c>
      <c r="E6" s="19">
        <f t="shared" si="3"/>
        <v>17</v>
      </c>
      <c r="F6" s="19">
        <f t="shared" si="3"/>
        <v>1</v>
      </c>
      <c r="G6" s="19">
        <f t="shared" si="3"/>
        <v>0</v>
      </c>
      <c r="H6" s="19" t="str">
        <f t="shared" si="3"/>
        <v>長野県　東御市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76.709999999999994</v>
      </c>
      <c r="P6" s="20">
        <f t="shared" si="3"/>
        <v>73.459999999999994</v>
      </c>
      <c r="Q6" s="20">
        <f t="shared" si="3"/>
        <v>65.739999999999995</v>
      </c>
      <c r="R6" s="20">
        <f t="shared" si="3"/>
        <v>3355</v>
      </c>
      <c r="S6" s="20">
        <f t="shared" si="3"/>
        <v>29557</v>
      </c>
      <c r="T6" s="20">
        <f t="shared" si="3"/>
        <v>112.37</v>
      </c>
      <c r="U6" s="20">
        <f t="shared" si="3"/>
        <v>263.02999999999997</v>
      </c>
      <c r="V6" s="20">
        <f t="shared" si="3"/>
        <v>21605</v>
      </c>
      <c r="W6" s="20">
        <f t="shared" si="3"/>
        <v>10.08</v>
      </c>
      <c r="X6" s="20">
        <f t="shared" si="3"/>
        <v>2143.35</v>
      </c>
      <c r="Y6" s="21">
        <f>IF(Y7="",NA(),Y7)</f>
        <v>112.54</v>
      </c>
      <c r="Z6" s="21">
        <f t="shared" ref="Z6:AH6" si="4">IF(Z7="",NA(),Z7)</f>
        <v>113.16</v>
      </c>
      <c r="AA6" s="21">
        <f t="shared" si="4"/>
        <v>115.03</v>
      </c>
      <c r="AB6" s="21">
        <f t="shared" si="4"/>
        <v>112.81</v>
      </c>
      <c r="AC6" s="21">
        <f t="shared" si="4"/>
        <v>113.15</v>
      </c>
      <c r="AD6" s="21">
        <f t="shared" si="4"/>
        <v>106.83</v>
      </c>
      <c r="AE6" s="21">
        <f t="shared" si="4"/>
        <v>109.21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25.86</v>
      </c>
      <c r="AR6" s="21">
        <f t="shared" si="5"/>
        <v>25.76</v>
      </c>
      <c r="AS6" s="21">
        <f t="shared" si="5"/>
        <v>26.07</v>
      </c>
      <c r="AT6" s="20" t="str">
        <f>IF(AT7="","",IF(AT7="-","【-】","【"&amp;SUBSTITUTE(TEXT(AT7,"#,##0.00"),"-","△")&amp;"】"))</f>
        <v>【3.15】</v>
      </c>
      <c r="AU6" s="21">
        <f>IF(AU7="",NA(),AU7)</f>
        <v>83.06</v>
      </c>
      <c r="AV6" s="21">
        <f t="shared" ref="AV6:BD6" si="6">IF(AV7="",NA(),AV7)</f>
        <v>84.16</v>
      </c>
      <c r="AW6" s="21">
        <f t="shared" si="6"/>
        <v>88.09</v>
      </c>
      <c r="AX6" s="21">
        <f t="shared" si="6"/>
        <v>87.3</v>
      </c>
      <c r="AY6" s="21">
        <f t="shared" si="6"/>
        <v>99.65</v>
      </c>
      <c r="AZ6" s="21">
        <f t="shared" si="6"/>
        <v>68.040000000000006</v>
      </c>
      <c r="BA6" s="21">
        <f t="shared" si="6"/>
        <v>57.26</v>
      </c>
      <c r="BB6" s="21">
        <f t="shared" si="6"/>
        <v>58.23</v>
      </c>
      <c r="BC6" s="21">
        <f t="shared" si="6"/>
        <v>65.56</v>
      </c>
      <c r="BD6" s="21">
        <f t="shared" si="6"/>
        <v>65.87</v>
      </c>
      <c r="BE6" s="20" t="str">
        <f>IF(BE7="","",IF(BE7="-","【-】","【"&amp;SUBSTITUTE(TEXT(BE7,"#,##0.00"),"-","△")&amp;"】"))</f>
        <v>【73.44】</v>
      </c>
      <c r="BF6" s="21">
        <f>IF(BF7="",NA(),BF7)</f>
        <v>604.85</v>
      </c>
      <c r="BG6" s="21">
        <f t="shared" ref="BG6:BO6" si="7">IF(BG7="",NA(),BG7)</f>
        <v>675.64</v>
      </c>
      <c r="BH6" s="21">
        <f t="shared" si="7"/>
        <v>633.71</v>
      </c>
      <c r="BI6" s="21">
        <f t="shared" si="7"/>
        <v>493.68</v>
      </c>
      <c r="BJ6" s="21">
        <f t="shared" si="7"/>
        <v>302.91000000000003</v>
      </c>
      <c r="BK6" s="21">
        <f t="shared" si="7"/>
        <v>1048.23</v>
      </c>
      <c r="BL6" s="21">
        <f t="shared" si="7"/>
        <v>1130.42</v>
      </c>
      <c r="BM6" s="21">
        <f t="shared" si="7"/>
        <v>812.92</v>
      </c>
      <c r="BN6" s="21">
        <f t="shared" si="7"/>
        <v>765.48</v>
      </c>
      <c r="BO6" s="21">
        <f t="shared" si="7"/>
        <v>742.08</v>
      </c>
      <c r="BP6" s="20" t="str">
        <f>IF(BP7="","",IF(BP7="-","【-】","【"&amp;SUBSTITUTE(TEXT(BP7,"#,##0.00"),"-","△")&amp;"】"))</f>
        <v>【652.82】</v>
      </c>
      <c r="BQ6" s="21">
        <f>IF(BQ7="",NA(),BQ7)</f>
        <v>99.53</v>
      </c>
      <c r="BR6" s="21">
        <f t="shared" ref="BR6:BZ6" si="8">IF(BR7="",NA(),BR7)</f>
        <v>99.85</v>
      </c>
      <c r="BS6" s="21">
        <f t="shared" si="8"/>
        <v>99.74</v>
      </c>
      <c r="BT6" s="21">
        <f t="shared" si="8"/>
        <v>99.76</v>
      </c>
      <c r="BU6" s="21">
        <f t="shared" si="8"/>
        <v>99.73</v>
      </c>
      <c r="BV6" s="21">
        <f t="shared" si="8"/>
        <v>78.92</v>
      </c>
      <c r="BW6" s="21">
        <f t="shared" si="8"/>
        <v>74.17</v>
      </c>
      <c r="BX6" s="21">
        <f t="shared" si="8"/>
        <v>85.4</v>
      </c>
      <c r="BY6" s="21">
        <f t="shared" si="8"/>
        <v>87.8</v>
      </c>
      <c r="BZ6" s="21">
        <f t="shared" si="8"/>
        <v>86.51</v>
      </c>
      <c r="CA6" s="20" t="str">
        <f>IF(CA7="","",IF(CA7="-","【-】","【"&amp;SUBSTITUTE(TEXT(CA7,"#,##0.00"),"-","△")&amp;"】"))</f>
        <v>【97.61】</v>
      </c>
      <c r="CB6" s="21">
        <f>IF(CB7="",NA(),CB7)</f>
        <v>167.84</v>
      </c>
      <c r="CC6" s="21">
        <f t="shared" ref="CC6:CK6" si="9">IF(CC7="",NA(),CC7)</f>
        <v>167.94</v>
      </c>
      <c r="CD6" s="21">
        <f t="shared" si="9"/>
        <v>166.97</v>
      </c>
      <c r="CE6" s="21">
        <f t="shared" si="9"/>
        <v>168.1</v>
      </c>
      <c r="CF6" s="21">
        <f t="shared" si="9"/>
        <v>168.69</v>
      </c>
      <c r="CG6" s="21">
        <f t="shared" si="9"/>
        <v>220.31</v>
      </c>
      <c r="CH6" s="21">
        <f t="shared" si="9"/>
        <v>230.95</v>
      </c>
      <c r="CI6" s="21">
        <f t="shared" si="9"/>
        <v>188.57</v>
      </c>
      <c r="CJ6" s="21">
        <f t="shared" si="9"/>
        <v>187.69</v>
      </c>
      <c r="CK6" s="21">
        <f t="shared" si="9"/>
        <v>188.24</v>
      </c>
      <c r="CL6" s="20" t="str">
        <f>IF(CL7="","",IF(CL7="-","【-】","【"&amp;SUBSTITUTE(TEXT(CL7,"#,##0.00"),"-","△")&amp;"】"))</f>
        <v>【138.29】</v>
      </c>
      <c r="CM6" s="21">
        <f>IF(CM7="",NA(),CM7)</f>
        <v>71.47</v>
      </c>
      <c r="CN6" s="21">
        <f t="shared" ref="CN6:CV6" si="10">IF(CN7="",NA(),CN7)</f>
        <v>60.91</v>
      </c>
      <c r="CO6" s="21">
        <f t="shared" si="10"/>
        <v>71.05</v>
      </c>
      <c r="CP6" s="21">
        <f t="shared" si="10"/>
        <v>80.09</v>
      </c>
      <c r="CQ6" s="21">
        <f t="shared" si="10"/>
        <v>85.93</v>
      </c>
      <c r="CR6" s="21">
        <f t="shared" si="10"/>
        <v>49.68</v>
      </c>
      <c r="CS6" s="21">
        <f t="shared" si="10"/>
        <v>49.27</v>
      </c>
      <c r="CT6" s="21">
        <f t="shared" si="10"/>
        <v>55.84</v>
      </c>
      <c r="CU6" s="21">
        <f t="shared" si="10"/>
        <v>55.78</v>
      </c>
      <c r="CV6" s="21">
        <f t="shared" si="10"/>
        <v>54.86</v>
      </c>
      <c r="CW6" s="20" t="str">
        <f>IF(CW7="","",IF(CW7="-","【-】","【"&amp;SUBSTITUTE(TEXT(CW7,"#,##0.00"),"-","△")&amp;"】"))</f>
        <v>【59.10】</v>
      </c>
      <c r="CX6" s="21">
        <f>IF(CX7="",NA(),CX7)</f>
        <v>94.56</v>
      </c>
      <c r="CY6" s="21">
        <f t="shared" ref="CY6:DG6" si="11">IF(CY7="",NA(),CY7)</f>
        <v>94.42</v>
      </c>
      <c r="CZ6" s="21">
        <f t="shared" si="11"/>
        <v>94.65</v>
      </c>
      <c r="DA6" s="21">
        <f t="shared" si="11"/>
        <v>95.07</v>
      </c>
      <c r="DB6" s="21">
        <f t="shared" si="11"/>
        <v>95.73</v>
      </c>
      <c r="DC6" s="21">
        <f t="shared" si="11"/>
        <v>83.35</v>
      </c>
      <c r="DD6" s="21">
        <f t="shared" si="11"/>
        <v>83.16</v>
      </c>
      <c r="DE6" s="21">
        <f t="shared" si="11"/>
        <v>92.34</v>
      </c>
      <c r="DF6" s="21">
        <f t="shared" si="11"/>
        <v>91.78</v>
      </c>
      <c r="DG6" s="21">
        <f t="shared" si="11"/>
        <v>91.37</v>
      </c>
      <c r="DH6" s="20" t="str">
        <f>IF(DH7="","",IF(DH7="-","【-】","【"&amp;SUBSTITUTE(TEXT(DH7,"#,##0.00"),"-","△")&amp;"】"))</f>
        <v>【95.82】</v>
      </c>
      <c r="DI6" s="21">
        <f>IF(DI7="",NA(),DI7)</f>
        <v>26.53</v>
      </c>
      <c r="DJ6" s="21">
        <f t="shared" ref="DJ6:DR6" si="12">IF(DJ7="",NA(),DJ7)</f>
        <v>28.21</v>
      </c>
      <c r="DK6" s="21">
        <f t="shared" si="12"/>
        <v>30.37</v>
      </c>
      <c r="DL6" s="21">
        <f t="shared" si="12"/>
        <v>32.61</v>
      </c>
      <c r="DM6" s="21">
        <f t="shared" si="12"/>
        <v>34.83</v>
      </c>
      <c r="DN6" s="21">
        <f t="shared" si="12"/>
        <v>26.06</v>
      </c>
      <c r="DO6" s="21">
        <f t="shared" si="12"/>
        <v>24.1</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1">
        <f t="shared" si="13"/>
        <v>0.54</v>
      </c>
      <c r="EB6" s="21">
        <f t="shared" si="13"/>
        <v>0.75</v>
      </c>
      <c r="EC6" s="21">
        <f t="shared" si="13"/>
        <v>0.74</v>
      </c>
      <c r="ED6" s="20" t="str">
        <f>IF(ED7="","",IF(ED7="-","【-】","【"&amp;SUBSTITUTE(TEXT(ED7,"#,##0.00"),"-","△")&amp;"】"))</f>
        <v>【7.62】</v>
      </c>
      <c r="EE6" s="21">
        <f>IF(EE7="",NA(),EE7)</f>
        <v>0.35</v>
      </c>
      <c r="EF6" s="21">
        <f t="shared" ref="EF6:EN6" si="14">IF(EF7="",NA(),EF7)</f>
        <v>0.66</v>
      </c>
      <c r="EG6" s="21">
        <f t="shared" si="14"/>
        <v>0.15</v>
      </c>
      <c r="EH6" s="21">
        <f t="shared" si="14"/>
        <v>0.32</v>
      </c>
      <c r="EI6" s="21">
        <f t="shared" si="14"/>
        <v>0.37</v>
      </c>
      <c r="EJ6" s="21">
        <f t="shared" si="14"/>
        <v>0.12</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202193</v>
      </c>
      <c r="D7" s="23">
        <v>46</v>
      </c>
      <c r="E7" s="23">
        <v>17</v>
      </c>
      <c r="F7" s="23">
        <v>1</v>
      </c>
      <c r="G7" s="23">
        <v>0</v>
      </c>
      <c r="H7" s="23" t="s">
        <v>96</v>
      </c>
      <c r="I7" s="23" t="s">
        <v>97</v>
      </c>
      <c r="J7" s="23" t="s">
        <v>98</v>
      </c>
      <c r="K7" s="23" t="s">
        <v>99</v>
      </c>
      <c r="L7" s="23" t="s">
        <v>100</v>
      </c>
      <c r="M7" s="23" t="s">
        <v>101</v>
      </c>
      <c r="N7" s="24" t="s">
        <v>102</v>
      </c>
      <c r="O7" s="24">
        <v>76.709999999999994</v>
      </c>
      <c r="P7" s="24">
        <v>73.459999999999994</v>
      </c>
      <c r="Q7" s="24">
        <v>65.739999999999995</v>
      </c>
      <c r="R7" s="24">
        <v>3355</v>
      </c>
      <c r="S7" s="24">
        <v>29557</v>
      </c>
      <c r="T7" s="24">
        <v>112.37</v>
      </c>
      <c r="U7" s="24">
        <v>263.02999999999997</v>
      </c>
      <c r="V7" s="24">
        <v>21605</v>
      </c>
      <c r="W7" s="24">
        <v>10.08</v>
      </c>
      <c r="X7" s="24">
        <v>2143.35</v>
      </c>
      <c r="Y7" s="24">
        <v>112.54</v>
      </c>
      <c r="Z7" s="24">
        <v>113.16</v>
      </c>
      <c r="AA7" s="24">
        <v>115.03</v>
      </c>
      <c r="AB7" s="24">
        <v>112.81</v>
      </c>
      <c r="AC7" s="24">
        <v>113.15</v>
      </c>
      <c r="AD7" s="24">
        <v>106.83</v>
      </c>
      <c r="AE7" s="24">
        <v>109.21</v>
      </c>
      <c r="AF7" s="24">
        <v>105.41</v>
      </c>
      <c r="AG7" s="24">
        <v>104.64</v>
      </c>
      <c r="AH7" s="24">
        <v>105.35</v>
      </c>
      <c r="AI7" s="24">
        <v>106.11</v>
      </c>
      <c r="AJ7" s="24">
        <v>0</v>
      </c>
      <c r="AK7" s="24">
        <v>0</v>
      </c>
      <c r="AL7" s="24">
        <v>0</v>
      </c>
      <c r="AM7" s="24">
        <v>0</v>
      </c>
      <c r="AN7" s="24">
        <v>0</v>
      </c>
      <c r="AO7" s="24">
        <v>22.02</v>
      </c>
      <c r="AP7" s="24">
        <v>15.73</v>
      </c>
      <c r="AQ7" s="24">
        <v>25.86</v>
      </c>
      <c r="AR7" s="24">
        <v>25.76</v>
      </c>
      <c r="AS7" s="24">
        <v>26.07</v>
      </c>
      <c r="AT7" s="24">
        <v>3.15</v>
      </c>
      <c r="AU7" s="24">
        <v>83.06</v>
      </c>
      <c r="AV7" s="24">
        <v>84.16</v>
      </c>
      <c r="AW7" s="24">
        <v>88.09</v>
      </c>
      <c r="AX7" s="24">
        <v>87.3</v>
      </c>
      <c r="AY7" s="24">
        <v>99.65</v>
      </c>
      <c r="AZ7" s="24">
        <v>68.040000000000006</v>
      </c>
      <c r="BA7" s="24">
        <v>57.26</v>
      </c>
      <c r="BB7" s="24">
        <v>58.23</v>
      </c>
      <c r="BC7" s="24">
        <v>65.56</v>
      </c>
      <c r="BD7" s="24">
        <v>65.87</v>
      </c>
      <c r="BE7" s="24">
        <v>73.44</v>
      </c>
      <c r="BF7" s="24">
        <v>604.85</v>
      </c>
      <c r="BG7" s="24">
        <v>675.64</v>
      </c>
      <c r="BH7" s="24">
        <v>633.71</v>
      </c>
      <c r="BI7" s="24">
        <v>493.68</v>
      </c>
      <c r="BJ7" s="24">
        <v>302.91000000000003</v>
      </c>
      <c r="BK7" s="24">
        <v>1048.23</v>
      </c>
      <c r="BL7" s="24">
        <v>1130.42</v>
      </c>
      <c r="BM7" s="24">
        <v>812.92</v>
      </c>
      <c r="BN7" s="24">
        <v>765.48</v>
      </c>
      <c r="BO7" s="24">
        <v>742.08</v>
      </c>
      <c r="BP7" s="24">
        <v>652.82000000000005</v>
      </c>
      <c r="BQ7" s="24">
        <v>99.53</v>
      </c>
      <c r="BR7" s="24">
        <v>99.85</v>
      </c>
      <c r="BS7" s="24">
        <v>99.74</v>
      </c>
      <c r="BT7" s="24">
        <v>99.76</v>
      </c>
      <c r="BU7" s="24">
        <v>99.73</v>
      </c>
      <c r="BV7" s="24">
        <v>78.92</v>
      </c>
      <c r="BW7" s="24">
        <v>74.17</v>
      </c>
      <c r="BX7" s="24">
        <v>85.4</v>
      </c>
      <c r="BY7" s="24">
        <v>87.8</v>
      </c>
      <c r="BZ7" s="24">
        <v>86.51</v>
      </c>
      <c r="CA7" s="24">
        <v>97.61</v>
      </c>
      <c r="CB7" s="24">
        <v>167.84</v>
      </c>
      <c r="CC7" s="24">
        <v>167.94</v>
      </c>
      <c r="CD7" s="24">
        <v>166.97</v>
      </c>
      <c r="CE7" s="24">
        <v>168.1</v>
      </c>
      <c r="CF7" s="24">
        <v>168.69</v>
      </c>
      <c r="CG7" s="24">
        <v>220.31</v>
      </c>
      <c r="CH7" s="24">
        <v>230.95</v>
      </c>
      <c r="CI7" s="24">
        <v>188.57</v>
      </c>
      <c r="CJ7" s="24">
        <v>187.69</v>
      </c>
      <c r="CK7" s="24">
        <v>188.24</v>
      </c>
      <c r="CL7" s="24">
        <v>138.29</v>
      </c>
      <c r="CM7" s="24">
        <v>71.47</v>
      </c>
      <c r="CN7" s="24">
        <v>60.91</v>
      </c>
      <c r="CO7" s="24">
        <v>71.05</v>
      </c>
      <c r="CP7" s="24">
        <v>80.09</v>
      </c>
      <c r="CQ7" s="24">
        <v>85.93</v>
      </c>
      <c r="CR7" s="24">
        <v>49.68</v>
      </c>
      <c r="CS7" s="24">
        <v>49.27</v>
      </c>
      <c r="CT7" s="24">
        <v>55.84</v>
      </c>
      <c r="CU7" s="24">
        <v>55.78</v>
      </c>
      <c r="CV7" s="24">
        <v>54.86</v>
      </c>
      <c r="CW7" s="24">
        <v>59.1</v>
      </c>
      <c r="CX7" s="24">
        <v>94.56</v>
      </c>
      <c r="CY7" s="24">
        <v>94.42</v>
      </c>
      <c r="CZ7" s="24">
        <v>94.65</v>
      </c>
      <c r="DA7" s="24">
        <v>95.07</v>
      </c>
      <c r="DB7" s="24">
        <v>95.73</v>
      </c>
      <c r="DC7" s="24">
        <v>83.35</v>
      </c>
      <c r="DD7" s="24">
        <v>83.16</v>
      </c>
      <c r="DE7" s="24">
        <v>92.34</v>
      </c>
      <c r="DF7" s="24">
        <v>91.78</v>
      </c>
      <c r="DG7" s="24">
        <v>91.37</v>
      </c>
      <c r="DH7" s="24">
        <v>95.82</v>
      </c>
      <c r="DI7" s="24">
        <v>26.53</v>
      </c>
      <c r="DJ7" s="24">
        <v>28.21</v>
      </c>
      <c r="DK7" s="24">
        <v>30.37</v>
      </c>
      <c r="DL7" s="24">
        <v>32.61</v>
      </c>
      <c r="DM7" s="24">
        <v>34.83</v>
      </c>
      <c r="DN7" s="24">
        <v>26.06</v>
      </c>
      <c r="DO7" s="24">
        <v>24.1</v>
      </c>
      <c r="DP7" s="24">
        <v>25.37</v>
      </c>
      <c r="DQ7" s="24">
        <v>26.89</v>
      </c>
      <c r="DR7" s="24">
        <v>29.42</v>
      </c>
      <c r="DS7" s="24">
        <v>39.74</v>
      </c>
      <c r="DT7" s="24">
        <v>0</v>
      </c>
      <c r="DU7" s="24">
        <v>0</v>
      </c>
      <c r="DV7" s="24">
        <v>0</v>
      </c>
      <c r="DW7" s="24">
        <v>0</v>
      </c>
      <c r="DX7" s="24">
        <v>0</v>
      </c>
      <c r="DY7" s="24">
        <v>0</v>
      </c>
      <c r="DZ7" s="24">
        <v>0</v>
      </c>
      <c r="EA7" s="24">
        <v>0.54</v>
      </c>
      <c r="EB7" s="24">
        <v>0.75</v>
      </c>
      <c r="EC7" s="24">
        <v>0.74</v>
      </c>
      <c r="ED7" s="24">
        <v>7.62</v>
      </c>
      <c r="EE7" s="24">
        <v>0.35</v>
      </c>
      <c r="EF7" s="24">
        <v>0.66</v>
      </c>
      <c r="EG7" s="24">
        <v>0.15</v>
      </c>
      <c r="EH7" s="24">
        <v>0.32</v>
      </c>
      <c r="EI7" s="24">
        <v>0.37</v>
      </c>
      <c r="EJ7" s="24">
        <v>0.12</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櫻井 皓太</cp:lastModifiedBy>
  <cp:lastPrinted>2024-01-23T04:38:27Z</cp:lastPrinted>
  <dcterms:created xsi:type="dcterms:W3CDTF">2023-12-12T00:46:48Z</dcterms:created>
  <dcterms:modified xsi:type="dcterms:W3CDTF">2024-01-23T05:49:53Z</dcterms:modified>
  <cp:category/>
</cp:coreProperties>
</file>