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R5\020 業務係\020 共通財務\030 経営\040 経営比較分析表\R4\HP公表\R4決算\"/>
    </mc:Choice>
  </mc:AlternateContent>
  <workbookProtection workbookAlgorithmName="SHA-512" workbookHashValue="Qowl/8ZqvrTKZoghjrqiKWjtEocXNXv9ktBVQiHPkiOGHsy0JcGUgp/MYg2fXOHAOlFpkYWQBUC1Zo+jEG/tkQ==" workbookSaltValue="am+acazIp8+zuIP1go7LX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<sst xmlns="http://schemas.openxmlformats.org/spreadsheetml/2006/main" count="228" uniqueCount="112">
  <si>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2" eb="13">
      <t>ド</t>
    </rPh>
    <phoneticPr fontId="1"/>
  </si>
  <si>
    <t>■</t>
  </si>
  <si>
    <t>業種名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</si>
  <si>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</si>
  <si>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</si>
  <si>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</si>
  <si>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</si>
  <si>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事業CD</t>
    <rPh sb="0" eb="2">
      <t>ジギョウ</t>
    </rPh>
    <phoneticPr fontId="1"/>
  </si>
  <si>
    <t>管理者の情報</t>
    <rPh sb="0" eb="3">
      <t>カンリシャ</t>
    </rPh>
    <rPh sb="4" eb="6">
      <t>ジョウホウ</t>
    </rPh>
    <phoneticPr fontId="1"/>
  </si>
  <si>
    <t>業種CD</t>
    <rPh sb="0" eb="2">
      <t>ギョウシュ</t>
    </rPh>
    <phoneticPr fontId="1"/>
  </si>
  <si>
    <t>事業名</t>
  </si>
  <si>
    <t>業務名</t>
    <rPh sb="2" eb="3">
      <t>メイ</t>
    </rPh>
    <phoneticPr fontId="1"/>
  </si>
  <si>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</si>
  <si>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</si>
  <si>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</si>
  <si>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</si>
  <si>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</si>
  <si>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</si>
  <si>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</si>
  <si>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</si>
  <si>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</si>
  <si>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</si>
  <si>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</si>
  <si>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</si>
  <si>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</si>
  <si>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</si>
  <si>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</si>
  <si>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</si>
  <si>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</si>
  <si>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</si>
  <si>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</si>
  <si>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</si>
  <si>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</si>
  <si>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</si>
  <si>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</si>
  <si>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</si>
  <si>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</si>
  <si>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</si>
  <si>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</si>
  <si>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</si>
  <si>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</si>
  <si>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</si>
  <si>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</si>
  <si>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</si>
  <si>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</si>
  <si>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</si>
  <si>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</si>
  <si>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</si>
  <si>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</si>
  <si>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</si>
  <si>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</si>
  <si>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</si>
  <si>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</si>
  <si>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</si>
  <si>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</si>
  <si>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</si>
  <si>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</si>
  <si>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</si>
  <si>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</si>
  <si>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</si>
  <si>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</si>
  <si>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</si>
  <si>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長野県　東御市</t>
  </si>
  <si>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</si>
  <si>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</si>
  <si>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</si>
  <si>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</si>
  <si>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</si>
  <si>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</si>
  <si>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</si>
  <si>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</si>
  <si>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</si>
  <si>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</si>
  <si>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</si>
  <si>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</si>
  <si>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</si>
  <si>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</si>
  <si>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</si>
  <si>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</si>
  <si>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</si>
  <si>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</si>
  <si>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</si>
  <si>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</si>
  <si>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</si>
  <si>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</si>
  <si>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</si>
  <si>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</si>
  <si>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</si>
  <si>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</si>
  <si>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</si>
  <si>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</si>
  <si>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</si>
  <si>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</si>
  <si>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</si>
  <si>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</si>
  <si>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</si>
  <si>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</si>
  <si>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A6</t>
  </si>
  <si>
    <t>-</t>
  </si>
  <si>
    <t>Ｎ－４年度</t>
    <rPh sb="3" eb="5">
      <t>ネンド</t>
    </rPh>
    <phoneticPr fontId="1"/>
  </si>
  <si>
    <t>　一般的に、「有形固定資産減価償却率」、「管路経年化率」ともに数値が高くなれば、法定耐用年数に近い資産（管路）を多く保有していることを示しています。「有形固定資産減価償却率」は類似団体の平均よりやや高いものの、「管路経年化率」は類似団体より低く推移しています。しかし、「管路更新率」は低く、老朽化の進行に対応するため、今後も計画的な更新投資が必要であると考えます。</t>
    <rPh sb="88" eb="90">
      <t>ルイジ</t>
    </rPh>
    <rPh sb="90" eb="92">
      <t>ダンタイ</t>
    </rPh>
    <rPh sb="93" eb="95">
      <t>ヘイキン</t>
    </rPh>
    <rPh sb="99" eb="100">
      <t>タカ</t>
    </rPh>
    <rPh sb="106" eb="108">
      <t>カンロ</t>
    </rPh>
    <rPh sb="108" eb="111">
      <t>ケイネンカ</t>
    </rPh>
    <rPh sb="111" eb="112">
      <t>リツ</t>
    </rPh>
    <rPh sb="114" eb="116">
      <t>ルイジ</t>
    </rPh>
    <rPh sb="116" eb="118">
      <t>ダンタイ</t>
    </rPh>
    <rPh sb="120" eb="121">
      <t>ヒク</t>
    </rPh>
    <rPh sb="122" eb="124">
      <t>スイイ</t>
    </rPh>
    <rPh sb="145" eb="148">
      <t>ロウキュウカ</t>
    </rPh>
    <rPh sb="149" eb="151">
      <t>シンコウ</t>
    </rPh>
    <rPh sb="152" eb="154">
      <t>タイオウ</t>
    </rPh>
    <rPh sb="177" eb="178">
      <t>カンガ</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</si>
  <si>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</si>
  <si>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</si>
  <si>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</si>
  <si>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</si>
  <si>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</si>
  <si>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</si>
  <si>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</si>
  <si>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</si>
  <si>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</si>
  <si>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経営の健全性や効率性については、一定の水準にあるものと考えられますが、流動比率が低調で資金流出が考えられますので、引き続き費用の抑制を図るとともに、計画的な投資により内部留保の確保をして流動比率の改善を図ることが望ましいものと考えます。
　ただし、事業の恒久的な維持を考える上では施設の老朽化対策などは、必要不可欠であるものと考えられ、中長期的な視点での水道ビジョンや経営戦略などの活用により計画的且つ平準化した投資を見込み、経営の健全化に努めることが必要と考えます。</t>
    <rPh sb="185" eb="189">
      <t>ケイエイ</t>
    </rPh>
    <phoneticPr fontId="1"/>
  </si>
  <si>
    <t>　令和４年度は動力費が増加した関係で「経常収支比率」が悪化したものの、「経常収支比率」、「料金回収率」ともに平均より高い傾向にあり比較的健全な経営傾向であると考えられます。
　「給水原価」は類似団体平均よりも低く、「施設利用率」、「有収率」も一定の水準を維持していることから、比較的効率的かつ健全な経営が出来ているものと考えられます。
　ただし、流動比率については、昨年度より改善が見られるものの類似団体平均よりも低く、短期的な支払能力が低い状況にあります。これは依然として企業債元金償還が高い水準にあり、継続的に一定の水準で建設投資を行っていることが要因であると考えられますが、企業債残高は減少しており、流動比率は増加傾向であるため、今後経営の傾向としては健全になっていくと考えられます。</t>
    <rPh sb="1" eb="3">
      <t>レイワ</t>
    </rPh>
    <rPh sb="4" eb="6">
      <t>ネンド</t>
    </rPh>
    <rPh sb="7" eb="11">
      <t>ドウリ</t>
    </rPh>
    <rPh sb="11" eb="13">
      <t>ゾウカ</t>
    </rPh>
    <rPh sb="15" eb="17">
      <t>カンケイ</t>
    </rPh>
    <rPh sb="27" eb="29">
      <t>アッカ</t>
    </rPh>
    <rPh sb="36" eb="42">
      <t>ケイジョウ</t>
    </rPh>
    <rPh sb="89" eb="91">
      <t>キュウスイ</t>
    </rPh>
    <rPh sb="91" eb="93">
      <t>ゲンカ</t>
    </rPh>
    <rPh sb="95" eb="101">
      <t>ルイジダンタイヘイキン</t>
    </rPh>
    <rPh sb="104" eb="105">
      <t>ヒク</t>
    </rPh>
    <rPh sb="108" eb="110">
      <t>シセツ</t>
    </rPh>
    <rPh sb="110" eb="112">
      <t>リヨウ</t>
    </rPh>
    <rPh sb="112" eb="113">
      <t>リツ</t>
    </rPh>
    <rPh sb="116" eb="119">
      <t>ユウシュウリツ</t>
    </rPh>
    <rPh sb="121" eb="123">
      <t>イッテイ</t>
    </rPh>
    <rPh sb="124" eb="126">
      <t>スイジュン</t>
    </rPh>
    <rPh sb="127" eb="129">
      <t>イジ</t>
    </rPh>
    <rPh sb="138" eb="141">
      <t>ヒカクテキ</t>
    </rPh>
    <rPh sb="141" eb="144">
      <t>コウリツテキ</t>
    </rPh>
    <rPh sb="146" eb="148">
      <t>ケンゼン</t>
    </rPh>
    <rPh sb="149" eb="151">
      <t>ケイエイ</t>
    </rPh>
    <rPh sb="152" eb="154">
      <t>デキ</t>
    </rPh>
    <rPh sb="160" eb="161">
      <t>カンガ</t>
    </rPh>
    <rPh sb="173" eb="178">
      <t>リュウド</t>
    </rPh>
    <rPh sb="183" eb="186">
      <t>サクネンド</t>
    </rPh>
    <rPh sb="188" eb="190">
      <t>カイゼン</t>
    </rPh>
    <rPh sb="191" eb="192">
      <t>ミ</t>
    </rPh>
    <rPh sb="198" eb="200">
      <t>ルイジ</t>
    </rPh>
    <rPh sb="200" eb="202">
      <t>ダンタイ</t>
    </rPh>
    <rPh sb="202" eb="204">
      <t>ヘイキン</t>
    </rPh>
    <rPh sb="219" eb="220">
      <t>ヒク</t>
    </rPh>
    <rPh sb="221" eb="223">
      <t>ジョウキョウ</t>
    </rPh>
    <rPh sb="232" eb="234">
      <t>イゼン</t>
    </rPh>
    <rPh sb="237" eb="239">
      <t>キギョウ</t>
    </rPh>
    <rPh sb="239" eb="240">
      <t>サイ</t>
    </rPh>
    <rPh sb="240" eb="242">
      <t>ガンキン</t>
    </rPh>
    <rPh sb="242" eb="244">
      <t>ショウカン</t>
    </rPh>
    <rPh sb="245" eb="246">
      <t>タカ</t>
    </rPh>
    <rPh sb="247" eb="249">
      <t>スイジュン</t>
    </rPh>
    <rPh sb="253" eb="256">
      <t>ケイゾクテキ</t>
    </rPh>
    <rPh sb="257" eb="259">
      <t>イッテイ</t>
    </rPh>
    <rPh sb="260" eb="262">
      <t>スイジュン</t>
    </rPh>
    <rPh sb="263" eb="265">
      <t>ケンセツ</t>
    </rPh>
    <rPh sb="265" eb="267">
      <t>トウシ</t>
    </rPh>
    <rPh sb="268" eb="269">
      <t>オコナ</t>
    </rPh>
    <rPh sb="276" eb="278">
      <t>ヨウイン</t>
    </rPh>
    <rPh sb="282" eb="283">
      <t>カンガ</t>
    </rPh>
    <rPh sb="303" eb="305">
      <t>リュウドウ</t>
    </rPh>
    <rPh sb="305" eb="307">
      <t>ヒリツ</t>
    </rPh>
    <rPh sb="308" eb="310">
      <t>ゾウカ</t>
    </rPh>
    <rPh sb="310" eb="312">
      <t>ケイコウ</t>
    </rPh>
    <rPh sb="318" eb="320">
      <t>コンゴ</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</si>
</sst>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0.42</c:v>
                </c:pt>
                <c:pt idx="1">
                  <c:v>0.45</c:v>
                </c:pt>
                <c:pt idx="2">
                  <c:v>0.13</c:v>
                </c:pt>
                <c:pt idx="3">
                  <c:v>0.17</c:v>
                </c:pt>
                <c:pt idx="4">
                  <c:v>0.27</c:v>
                </c:pt>
              </c:numCache>
            </c:numRef>
          </c:val>
        </c:ser>
        <c:dLbls>
          <c:showLegendKey val="0"/>
          <c:showVal val="0"/>
          <c:showCatName val="0"/>
          <c:showSerName val="0"/>
          <c:showPercent val="0"/>
          <c:showBubbleSize val="0"/>
        </c:dLbls>
        <c:gapWidth val="150"/>
        <c:axId val="520190336"/>
        <c:axId val="52018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ser>
        <c:dLbls>
          <c:showLegendKey val="0"/>
          <c:showVal val="0"/>
          <c:showCatName val="0"/>
          <c:showSerName val="0"/>
          <c:showPercent val="0"/>
          <c:showBubbleSize val="0"/>
        </c:dLbls>
        <c:marker val="1"/>
        <c:smooth val="0"/>
        <c:axId val="520190336"/>
        <c:axId val="520187592"/>
      </c:lineChart>
      <c:dateAx>
        <c:axId val="520190336"/>
        <c:scaling>
          <c:orientation val="minMax"/>
        </c:scaling>
        <c:delete val="1"/>
        <c:axPos val="b"/>
        <c:numFmt formatCode="&quot;H&quot;yy" sourceLinked="1"/>
        <c:majorTickMark val="none"/>
        <c:minorTickMark val="none"/>
        <c:tickLblPos val="none"/>
        <c:crossAx val="520187592"/>
        <c:crosses val="autoZero"/>
        <c:auto val="1"/>
        <c:lblOffset val="100"/>
        <c:baseTimeUnit val="years"/>
      </c:dateAx>
      <c:valAx>
        <c:axId val="5201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201903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74.03</c:v>
                </c:pt>
                <c:pt idx="1">
                  <c:v>72.150000000000006</c:v>
                </c:pt>
                <c:pt idx="2">
                  <c:v>71.930000000000007</c:v>
                </c:pt>
                <c:pt idx="3">
                  <c:v>70.89</c:v>
                </c:pt>
                <c:pt idx="4">
                  <c:v>70.400000000000006</c:v>
                </c:pt>
              </c:numCache>
            </c:numRef>
          </c:val>
        </c:ser>
        <c:dLbls>
          <c:showLegendKey val="0"/>
          <c:showVal val="0"/>
          <c:showCatName val="0"/>
          <c:showSerName val="0"/>
          <c:showPercent val="0"/>
          <c:showBubbleSize val="0"/>
        </c:dLbls>
        <c:gapWidth val="150"/>
        <c:axId val="556608488"/>
        <c:axId val="55660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ser>
        <c:dLbls>
          <c:showLegendKey val="0"/>
          <c:showVal val="0"/>
          <c:showCatName val="0"/>
          <c:showSerName val="0"/>
          <c:showPercent val="0"/>
          <c:showBubbleSize val="0"/>
        </c:dLbls>
        <c:marker val="1"/>
        <c:smooth val="0"/>
        <c:axId val="556608488"/>
        <c:axId val="556604176"/>
      </c:lineChart>
      <c:dateAx>
        <c:axId val="556608488"/>
        <c:scaling>
          <c:orientation val="minMax"/>
        </c:scaling>
        <c:delete val="1"/>
        <c:axPos val="b"/>
        <c:numFmt formatCode="&quot;H&quot;yy" sourceLinked="1"/>
        <c:majorTickMark val="none"/>
        <c:minorTickMark val="none"/>
        <c:tickLblPos val="none"/>
        <c:crossAx val="556604176"/>
        <c:crosses val="autoZero"/>
        <c:auto val="1"/>
        <c:lblOffset val="100"/>
        <c:baseTimeUnit val="years"/>
      </c:dateAx>
      <c:valAx>
        <c:axId val="55660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66084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84.85</c:v>
                </c:pt>
                <c:pt idx="1">
                  <c:v>84.86</c:v>
                </c:pt>
                <c:pt idx="2">
                  <c:v>85</c:v>
                </c:pt>
                <c:pt idx="3">
                  <c:v>85</c:v>
                </c:pt>
                <c:pt idx="4">
                  <c:v>85</c:v>
                </c:pt>
              </c:numCache>
            </c:numRef>
          </c:val>
        </c:ser>
        <c:dLbls>
          <c:showLegendKey val="0"/>
          <c:showVal val="0"/>
          <c:showCatName val="0"/>
          <c:showSerName val="0"/>
          <c:showPercent val="0"/>
          <c:showBubbleSize val="0"/>
        </c:dLbls>
        <c:gapWidth val="150"/>
        <c:axId val="524669112"/>
        <c:axId val="5246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ser>
        <c:dLbls>
          <c:showLegendKey val="0"/>
          <c:showVal val="0"/>
          <c:showCatName val="0"/>
          <c:showSerName val="0"/>
          <c:showPercent val="0"/>
          <c:showBubbleSize val="0"/>
        </c:dLbls>
        <c:marker val="1"/>
        <c:smooth val="0"/>
        <c:axId val="524669112"/>
        <c:axId val="524671072"/>
      </c:lineChart>
      <c:dateAx>
        <c:axId val="524669112"/>
        <c:scaling>
          <c:orientation val="minMax"/>
        </c:scaling>
        <c:delete val="1"/>
        <c:axPos val="b"/>
        <c:numFmt formatCode="&quot;H&quot;yy" sourceLinked="1"/>
        <c:majorTickMark val="none"/>
        <c:minorTickMark val="none"/>
        <c:tickLblPos val="none"/>
        <c:crossAx val="524671072"/>
        <c:crosses val="autoZero"/>
        <c:auto val="1"/>
        <c:lblOffset val="100"/>
        <c:baseTimeUnit val="years"/>
      </c:dateAx>
      <c:valAx>
        <c:axId val="5246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246691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124.07</c:v>
                </c:pt>
                <c:pt idx="1">
                  <c:v>122.65</c:v>
                </c:pt>
                <c:pt idx="2">
                  <c:v>124.38</c:v>
                </c:pt>
                <c:pt idx="3">
                  <c:v>124.14</c:v>
                </c:pt>
                <c:pt idx="4">
                  <c:v>118.56</c:v>
                </c:pt>
              </c:numCache>
            </c:numRef>
          </c:val>
        </c:ser>
        <c:dLbls>
          <c:showLegendKey val="0"/>
          <c:showVal val="0"/>
          <c:showCatName val="0"/>
          <c:showSerName val="0"/>
          <c:showPercent val="0"/>
          <c:showBubbleSize val="0"/>
        </c:dLbls>
        <c:gapWidth val="150"/>
        <c:axId val="524667936"/>
        <c:axId val="52467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ser>
        <c:dLbls>
          <c:showLegendKey val="0"/>
          <c:showVal val="0"/>
          <c:showCatName val="0"/>
          <c:showSerName val="0"/>
          <c:showPercent val="0"/>
          <c:showBubbleSize val="0"/>
        </c:dLbls>
        <c:marker val="1"/>
        <c:smooth val="0"/>
        <c:axId val="524667936"/>
        <c:axId val="524674600"/>
      </c:lineChart>
      <c:dateAx>
        <c:axId val="524667936"/>
        <c:scaling>
          <c:orientation val="minMax"/>
        </c:scaling>
        <c:delete val="1"/>
        <c:axPos val="b"/>
        <c:numFmt formatCode="&quot;H&quot;yy" sourceLinked="1"/>
        <c:majorTickMark val="none"/>
        <c:minorTickMark val="none"/>
        <c:tickLblPos val="none"/>
        <c:crossAx val="524674600"/>
        <c:crosses val="autoZero"/>
        <c:auto val="1"/>
        <c:lblOffset val="100"/>
        <c:baseTimeUnit val="years"/>
      </c:dateAx>
      <c:valAx>
        <c:axId val="524674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246679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54.63</c:v>
                </c:pt>
                <c:pt idx="1">
                  <c:v>56.51</c:v>
                </c:pt>
                <c:pt idx="2">
                  <c:v>58.51</c:v>
                </c:pt>
                <c:pt idx="3">
                  <c:v>60.22</c:v>
                </c:pt>
                <c:pt idx="4">
                  <c:v>61.82</c:v>
                </c:pt>
              </c:numCache>
            </c:numRef>
          </c:val>
        </c:ser>
        <c:dLbls>
          <c:showLegendKey val="0"/>
          <c:showVal val="0"/>
          <c:showCatName val="0"/>
          <c:showSerName val="0"/>
          <c:showPercent val="0"/>
          <c:showBubbleSize val="0"/>
        </c:dLbls>
        <c:gapWidth val="150"/>
        <c:axId val="524674208"/>
        <c:axId val="52467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ser>
        <c:dLbls>
          <c:showLegendKey val="0"/>
          <c:showVal val="0"/>
          <c:showCatName val="0"/>
          <c:showSerName val="0"/>
          <c:showPercent val="0"/>
          <c:showBubbleSize val="0"/>
        </c:dLbls>
        <c:marker val="1"/>
        <c:smooth val="0"/>
        <c:axId val="524674208"/>
        <c:axId val="524674992"/>
      </c:lineChart>
      <c:dateAx>
        <c:axId val="524674208"/>
        <c:scaling>
          <c:orientation val="minMax"/>
        </c:scaling>
        <c:delete val="1"/>
        <c:axPos val="b"/>
        <c:numFmt formatCode="&quot;H&quot;yy" sourceLinked="1"/>
        <c:majorTickMark val="none"/>
        <c:minorTickMark val="none"/>
        <c:tickLblPos val="none"/>
        <c:crossAx val="524674992"/>
        <c:crosses val="autoZero"/>
        <c:auto val="1"/>
        <c:lblOffset val="100"/>
        <c:baseTimeUnit val="years"/>
      </c:dateAx>
      <c:valAx>
        <c:axId val="52467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246742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13.87</c:v>
                </c:pt>
                <c:pt idx="1">
                  <c:v>13.7</c:v>
                </c:pt>
                <c:pt idx="2">
                  <c:v>13.91</c:v>
                </c:pt>
                <c:pt idx="3">
                  <c:v>14.49</c:v>
                </c:pt>
                <c:pt idx="4">
                  <c:v>14.82</c:v>
                </c:pt>
              </c:numCache>
            </c:numRef>
          </c:val>
        </c:ser>
        <c:dLbls>
          <c:showLegendKey val="0"/>
          <c:showVal val="0"/>
          <c:showCatName val="0"/>
          <c:showSerName val="0"/>
          <c:showPercent val="0"/>
          <c:showBubbleSize val="0"/>
        </c:dLbls>
        <c:gapWidth val="150"/>
        <c:axId val="524671856"/>
        <c:axId val="5246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ser>
        <c:dLbls>
          <c:showLegendKey val="0"/>
          <c:showVal val="0"/>
          <c:showCatName val="0"/>
          <c:showSerName val="0"/>
          <c:showPercent val="0"/>
          <c:showBubbleSize val="0"/>
        </c:dLbls>
        <c:marker val="1"/>
        <c:smooth val="0"/>
        <c:axId val="524671856"/>
        <c:axId val="524669504"/>
      </c:lineChart>
      <c:dateAx>
        <c:axId val="524671856"/>
        <c:scaling>
          <c:orientation val="minMax"/>
        </c:scaling>
        <c:delete val="1"/>
        <c:axPos val="b"/>
        <c:numFmt formatCode="&quot;H&quot;yy" sourceLinked="1"/>
        <c:majorTickMark val="none"/>
        <c:minorTickMark val="none"/>
        <c:tickLblPos val="none"/>
        <c:crossAx val="524669504"/>
        <c:crosses val="autoZero"/>
        <c:auto val="1"/>
        <c:lblOffset val="100"/>
        <c:baseTimeUnit val="years"/>
      </c:dateAx>
      <c:valAx>
        <c:axId val="5246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246718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4672640"/>
        <c:axId val="52467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ser>
        <c:dLbls>
          <c:showLegendKey val="0"/>
          <c:showVal val="0"/>
          <c:showCatName val="0"/>
          <c:showSerName val="0"/>
          <c:showPercent val="0"/>
          <c:showBubbleSize val="0"/>
        </c:dLbls>
        <c:marker val="1"/>
        <c:smooth val="0"/>
        <c:axId val="524672640"/>
        <c:axId val="524673032"/>
      </c:lineChart>
      <c:dateAx>
        <c:axId val="524672640"/>
        <c:scaling>
          <c:orientation val="minMax"/>
        </c:scaling>
        <c:delete val="1"/>
        <c:axPos val="b"/>
        <c:numFmt formatCode="&quot;H&quot;yy" sourceLinked="1"/>
        <c:majorTickMark val="none"/>
        <c:minorTickMark val="none"/>
        <c:tickLblPos val="none"/>
        <c:crossAx val="524673032"/>
        <c:crosses val="autoZero"/>
        <c:auto val="1"/>
        <c:lblOffset val="100"/>
        <c:baseTimeUnit val="years"/>
      </c:dateAx>
      <c:valAx>
        <c:axId val="524673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2467264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160.93</c:v>
                </c:pt>
                <c:pt idx="1">
                  <c:v>177.89</c:v>
                </c:pt>
                <c:pt idx="2">
                  <c:v>206.84</c:v>
                </c:pt>
                <c:pt idx="3">
                  <c:v>227.99</c:v>
                </c:pt>
                <c:pt idx="4">
                  <c:v>251.21</c:v>
                </c:pt>
              </c:numCache>
            </c:numRef>
          </c:val>
        </c:ser>
        <c:dLbls>
          <c:showLegendKey val="0"/>
          <c:showVal val="0"/>
          <c:showCatName val="0"/>
          <c:showSerName val="0"/>
          <c:showPercent val="0"/>
          <c:showBubbleSize val="0"/>
        </c:dLbls>
        <c:gapWidth val="150"/>
        <c:axId val="556604960"/>
        <c:axId val="556601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ser>
        <c:dLbls>
          <c:showLegendKey val="0"/>
          <c:showVal val="0"/>
          <c:showCatName val="0"/>
          <c:showSerName val="0"/>
          <c:showPercent val="0"/>
          <c:showBubbleSize val="0"/>
        </c:dLbls>
        <c:marker val="1"/>
        <c:smooth val="0"/>
        <c:axId val="556604960"/>
        <c:axId val="556601432"/>
      </c:lineChart>
      <c:dateAx>
        <c:axId val="556604960"/>
        <c:scaling>
          <c:orientation val="minMax"/>
        </c:scaling>
        <c:delete val="1"/>
        <c:axPos val="b"/>
        <c:numFmt formatCode="&quot;H&quot;yy" sourceLinked="1"/>
        <c:majorTickMark val="none"/>
        <c:minorTickMark val="none"/>
        <c:tickLblPos val="none"/>
        <c:crossAx val="556601432"/>
        <c:crosses val="autoZero"/>
        <c:auto val="1"/>
        <c:lblOffset val="100"/>
        <c:baseTimeUnit val="years"/>
      </c:dateAx>
      <c:valAx>
        <c:axId val="556601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660496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367.67</c:v>
                </c:pt>
                <c:pt idx="1">
                  <c:v>334.01</c:v>
                </c:pt>
                <c:pt idx="2">
                  <c:v>297.27</c:v>
                </c:pt>
                <c:pt idx="3">
                  <c:v>264.25</c:v>
                </c:pt>
                <c:pt idx="4">
                  <c:v>232.16</c:v>
                </c:pt>
              </c:numCache>
            </c:numRef>
          </c:val>
        </c:ser>
        <c:dLbls>
          <c:showLegendKey val="0"/>
          <c:showVal val="0"/>
          <c:showCatName val="0"/>
          <c:showSerName val="0"/>
          <c:showPercent val="0"/>
          <c:showBubbleSize val="0"/>
        </c:dLbls>
        <c:gapWidth val="150"/>
        <c:axId val="556606920"/>
        <c:axId val="5566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ser>
        <c:dLbls>
          <c:showLegendKey val="0"/>
          <c:showVal val="0"/>
          <c:showCatName val="0"/>
          <c:showSerName val="0"/>
          <c:showPercent val="0"/>
          <c:showBubbleSize val="0"/>
        </c:dLbls>
        <c:marker val="1"/>
        <c:smooth val="0"/>
        <c:axId val="556606920"/>
        <c:axId val="556603392"/>
      </c:lineChart>
      <c:dateAx>
        <c:axId val="556606920"/>
        <c:scaling>
          <c:orientation val="minMax"/>
        </c:scaling>
        <c:delete val="1"/>
        <c:axPos val="b"/>
        <c:numFmt formatCode="&quot;H&quot;yy" sourceLinked="1"/>
        <c:majorTickMark val="none"/>
        <c:minorTickMark val="none"/>
        <c:tickLblPos val="none"/>
        <c:crossAx val="556603392"/>
        <c:crosses val="autoZero"/>
        <c:auto val="1"/>
        <c:lblOffset val="100"/>
        <c:baseTimeUnit val="years"/>
      </c:dateAx>
      <c:valAx>
        <c:axId val="556603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6606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125.95</c:v>
                </c:pt>
                <c:pt idx="1">
                  <c:v>123.31</c:v>
                </c:pt>
                <c:pt idx="2">
                  <c:v>125.86</c:v>
                </c:pt>
                <c:pt idx="3">
                  <c:v>125.93</c:v>
                </c:pt>
                <c:pt idx="4">
                  <c:v>119.82</c:v>
                </c:pt>
              </c:numCache>
            </c:numRef>
          </c:val>
        </c:ser>
        <c:dLbls>
          <c:showLegendKey val="0"/>
          <c:showVal val="0"/>
          <c:showCatName val="0"/>
          <c:showSerName val="0"/>
          <c:showPercent val="0"/>
          <c:showBubbleSize val="0"/>
        </c:dLbls>
        <c:gapWidth val="150"/>
        <c:axId val="556605352"/>
        <c:axId val="55660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ser>
        <c:dLbls>
          <c:showLegendKey val="0"/>
          <c:showVal val="0"/>
          <c:showCatName val="0"/>
          <c:showSerName val="0"/>
          <c:showPercent val="0"/>
          <c:showBubbleSize val="0"/>
        </c:dLbls>
        <c:marker val="1"/>
        <c:smooth val="0"/>
        <c:axId val="556605352"/>
        <c:axId val="556607704"/>
      </c:lineChart>
      <c:dateAx>
        <c:axId val="556605352"/>
        <c:scaling>
          <c:orientation val="minMax"/>
        </c:scaling>
        <c:delete val="1"/>
        <c:axPos val="b"/>
        <c:numFmt formatCode="&quot;H&quot;yy" sourceLinked="1"/>
        <c:majorTickMark val="none"/>
        <c:minorTickMark val="none"/>
        <c:tickLblPos val="none"/>
        <c:crossAx val="556607704"/>
        <c:crosses val="autoZero"/>
        <c:auto val="1"/>
        <c:lblOffset val="100"/>
        <c:baseTimeUnit val="years"/>
      </c:dateAx>
      <c:valAx>
        <c:axId val="5566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66053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157.13</c:v>
                </c:pt>
                <c:pt idx="1">
                  <c:v>160.1</c:v>
                </c:pt>
                <c:pt idx="2">
                  <c:v>154.76</c:v>
                </c:pt>
                <c:pt idx="3">
                  <c:v>155.01</c:v>
                </c:pt>
                <c:pt idx="4">
                  <c:v>163.41</c:v>
                </c:pt>
              </c:numCache>
            </c:numRef>
          </c:val>
        </c:ser>
        <c:dLbls>
          <c:showLegendKey val="0"/>
          <c:showVal val="0"/>
          <c:showCatName val="0"/>
          <c:showSerName val="0"/>
          <c:showPercent val="0"/>
          <c:showBubbleSize val="0"/>
        </c:dLbls>
        <c:gapWidth val="150"/>
        <c:axId val="556607312"/>
        <c:axId val="55660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ser>
        <c:dLbls>
          <c:showLegendKey val="0"/>
          <c:showVal val="0"/>
          <c:showCatName val="0"/>
          <c:showSerName val="0"/>
          <c:showPercent val="0"/>
          <c:showBubbleSize val="0"/>
        </c:dLbls>
        <c:marker val="1"/>
        <c:smooth val="0"/>
        <c:axId val="556607312"/>
        <c:axId val="556608096"/>
      </c:lineChart>
      <c:dateAx>
        <c:axId val="556607312"/>
        <c:scaling>
          <c:orientation val="minMax"/>
        </c:scaling>
        <c:delete val="1"/>
        <c:axPos val="b"/>
        <c:numFmt formatCode="&quot;H&quot;yy" sourceLinked="1"/>
        <c:majorTickMark val="none"/>
        <c:minorTickMark val="none"/>
        <c:tickLblPos val="none"/>
        <c:crossAx val="556608096"/>
        <c:crosses val="autoZero"/>
        <c:auto val="1"/>
        <c:lblOffset val="100"/>
        <c:baseTimeUnit val="years"/>
      </c:dateAx>
      <c:valAx>
        <c:axId val="5566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55660731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【108.70】</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【252.29】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【268.07】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【89.76】</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【59.97】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【174.75】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【97.47】</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【51.51】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【23.75】</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1" t="s">
        <v>0</v>
      </c>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row>
    <row r="3" spans="1:78" ht="9.75" customHeight="1" x14ac:dyDescent="0.15">
      <c r="A3" s="2"/>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c r="BL3" s="61"/>
      <c r="BM3" s="61"/>
      <c r="BN3" s="61"/>
      <c r="BO3" s="61"/>
      <c r="BP3" s="61"/>
      <c r="BQ3" s="61"/>
      <c r="BR3" s="61"/>
      <c r="BS3" s="61"/>
      <c r="BT3" s="61"/>
      <c r="BU3" s="61"/>
      <c r="BV3" s="61"/>
      <c r="BW3" s="61"/>
      <c r="BX3" s="61"/>
      <c r="BY3" s="61"/>
      <c r="BZ3" s="61"/>
    </row>
    <row r="4" spans="1:78" ht="9.75" customHeight="1" x14ac:dyDescent="0.15">
      <c r="A4" s="2"/>
      <c r="B4" s="61"/>
      <c r="C4" s="61"/>
      <c r="D4" s="61"/>
      <c r="E4" s="61"/>
      <c r="F4" s="61"/>
      <c r="G4" s="61"/>
      <c r="H4" s="61"/>
      <c r="I4" s="61"/>
      <c r="J4" s="61"/>
      <c r="K4" s="61"/>
      <c r="L4" s="61"/>
      <c r="M4" s="61"/>
      <c r="N4" s="61"/>
      <c r="O4" s="61"/>
      <c r="P4" s="61"/>
      <c r="Q4" s="61"/>
      <c r="R4" s="61"/>
      <c r="S4" s="61"/>
      <c r="T4" s="61"/>
      <c r="U4" s="61"/>
      <c r="V4" s="61"/>
      <c r="W4" s="61"/>
      <c r="X4" s="61"/>
      <c r="Y4" s="61"/>
      <c r="Z4" s="61"/>
      <c r="AA4" s="61"/>
      <c r="AB4" s="61"/>
      <c r="AC4" s="61"/>
      <c r="AD4" s="61"/>
      <c r="AE4" s="61"/>
      <c r="AF4" s="61"/>
      <c r="AG4" s="61"/>
      <c r="AH4" s="61"/>
      <c r="AI4" s="61"/>
      <c r="AJ4" s="61"/>
      <c r="AK4" s="61"/>
      <c r="AL4" s="61"/>
      <c r="AM4" s="61"/>
      <c r="AN4" s="61"/>
      <c r="AO4" s="61"/>
      <c r="AP4" s="61"/>
      <c r="AQ4" s="61"/>
      <c r="AR4" s="61"/>
      <c r="AS4" s="61"/>
      <c r="AT4" s="61"/>
      <c r="AU4" s="61"/>
      <c r="AV4" s="61"/>
      <c r="AW4" s="61"/>
      <c r="AX4" s="61"/>
      <c r="AY4" s="61"/>
      <c r="AZ4" s="61"/>
      <c r="BA4" s="61"/>
      <c r="BB4" s="61"/>
      <c r="BC4" s="61"/>
      <c r="BD4" s="61"/>
      <c r="BE4" s="61"/>
      <c r="BF4" s="61"/>
      <c r="BG4" s="61"/>
      <c r="BH4" s="61"/>
      <c r="BI4" s="61"/>
      <c r="BJ4" s="61"/>
      <c r="BK4" s="61"/>
      <c r="BL4" s="61"/>
      <c r="BM4" s="61"/>
      <c r="BN4" s="61"/>
      <c r="BO4" s="61"/>
      <c r="BP4" s="61"/>
      <c r="BQ4" s="61"/>
      <c r="BR4" s="61"/>
      <c r="BS4" s="61"/>
      <c r="BT4" s="61"/>
      <c r="BU4" s="61"/>
      <c r="BV4" s="61"/>
      <c r="BW4" s="61"/>
      <c r="BX4" s="61"/>
      <c r="BY4" s="61"/>
      <c r="BZ4" s="6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長野県　東御市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11</v>
      </c>
      <c r="C7" s="34"/>
      <c r="D7" s="34"/>
      <c r="E7" s="34"/>
      <c r="F7" s="34"/>
      <c r="G7" s="34"/>
      <c r="H7" s="34"/>
      <c r="I7" s="33" t="s">
        <v>2</v>
      </c>
      <c r="J7" s="34"/>
      <c r="K7" s="34"/>
      <c r="L7" s="34"/>
      <c r="M7" s="34"/>
      <c r="N7" s="34"/>
      <c r="O7" s="35"/>
      <c r="P7" s="36" t="s">
        <v>10</v>
      </c>
      <c r="Q7" s="36"/>
      <c r="R7" s="36"/>
      <c r="S7" s="36"/>
      <c r="T7" s="36"/>
      <c r="U7" s="36"/>
      <c r="V7" s="36"/>
      <c r="W7" s="36" t="s">
        <v>12</v>
      </c>
      <c r="X7" s="36"/>
      <c r="Y7" s="36"/>
      <c r="Z7" s="36"/>
      <c r="AA7" s="36"/>
      <c r="AB7" s="36"/>
      <c r="AC7" s="36"/>
      <c r="AD7" s="36" t="s">
        <v>8</v>
      </c>
      <c r="AE7" s="36"/>
      <c r="AF7" s="36"/>
      <c r="AG7" s="36"/>
      <c r="AH7" s="36"/>
      <c r="AI7" s="36"/>
      <c r="AJ7" s="36"/>
      <c r="AK7" s="2"/>
      <c r="AL7" s="36" t="s">
        <v>13</v>
      </c>
      <c r="AM7" s="36"/>
      <c r="AN7" s="36"/>
      <c r="AO7" s="36"/>
      <c r="AP7" s="36"/>
      <c r="AQ7" s="36"/>
      <c r="AR7" s="36"/>
      <c r="AS7" s="36"/>
      <c r="AT7" s="33" t="s">
        <v>6</v>
      </c>
      <c r="AU7" s="34"/>
      <c r="AV7" s="34"/>
      <c r="AW7" s="34"/>
      <c r="AX7" s="34"/>
      <c r="AY7" s="34"/>
      <c r="AZ7" s="34"/>
      <c r="BA7" s="34"/>
      <c r="BB7" s="36" t="s">
        <v>16</v>
      </c>
      <c r="BC7" s="36"/>
      <c r="BD7" s="36"/>
      <c r="BE7" s="36"/>
      <c r="BF7" s="36"/>
      <c r="BG7" s="36"/>
      <c r="BH7" s="36"/>
      <c r="BI7" s="36"/>
      <c r="BJ7" s="3"/>
      <c r="BK7" s="3"/>
      <c r="BL7" s="37" t="s">
        <v>18</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29557</v>
      </c>
      <c r="AM8" s="44"/>
      <c r="AN8" s="44"/>
      <c r="AO8" s="44"/>
      <c r="AP8" s="44"/>
      <c r="AQ8" s="44"/>
      <c r="AR8" s="44"/>
      <c r="AS8" s="44"/>
      <c r="AT8" s="45">
        <f>データ!$S$6</f>
        <v>112.37</v>
      </c>
      <c r="AU8" s="46"/>
      <c r="AV8" s="46"/>
      <c r="AW8" s="46"/>
      <c r="AX8" s="46"/>
      <c r="AY8" s="46"/>
      <c r="AZ8" s="46"/>
      <c r="BA8" s="46"/>
      <c r="BB8" s="47">
        <f>データ!$T$6</f>
        <v>263.02999999999997</v>
      </c>
      <c r="BC8" s="47"/>
      <c r="BD8" s="47"/>
      <c r="BE8" s="47"/>
      <c r="BF8" s="47"/>
      <c r="BG8" s="47"/>
      <c r="BH8" s="47"/>
      <c r="BI8" s="47"/>
      <c r="BJ8" s="3"/>
      <c r="BK8" s="3"/>
      <c r="BL8" s="48" t="s">
        <v>1</v>
      </c>
      <c r="BM8" s="49"/>
      <c r="BN8" s="50" t="s">
        <v>20</v>
      </c>
      <c r="BO8" s="50"/>
      <c r="BP8" s="50"/>
      <c r="BQ8" s="50"/>
      <c r="BR8" s="50"/>
      <c r="BS8" s="50"/>
      <c r="BT8" s="50"/>
      <c r="BU8" s="50"/>
      <c r="BV8" s="50"/>
      <c r="BW8" s="50"/>
      <c r="BX8" s="50"/>
      <c r="BY8" s="51"/>
    </row>
    <row r="9" spans="1:78" ht="18.75" customHeight="1" x14ac:dyDescent="0.15">
      <c r="A9" s="2"/>
      <c r="B9" s="33" t="s">
        <v>21</v>
      </c>
      <c r="C9" s="34"/>
      <c r="D9" s="34"/>
      <c r="E9" s="34"/>
      <c r="F9" s="34"/>
      <c r="G9" s="34"/>
      <c r="H9" s="34"/>
      <c r="I9" s="33" t="s">
        <v>23</v>
      </c>
      <c r="J9" s="34"/>
      <c r="K9" s="34"/>
      <c r="L9" s="34"/>
      <c r="M9" s="34"/>
      <c r="N9" s="34"/>
      <c r="O9" s="35"/>
      <c r="P9" s="36" t="s">
        <v>24</v>
      </c>
      <c r="Q9" s="36"/>
      <c r="R9" s="36"/>
      <c r="S9" s="36"/>
      <c r="T9" s="36"/>
      <c r="U9" s="36"/>
      <c r="V9" s="36"/>
      <c r="W9" s="36" t="s">
        <v>22</v>
      </c>
      <c r="X9" s="36"/>
      <c r="Y9" s="36"/>
      <c r="Z9" s="36"/>
      <c r="AA9" s="36"/>
      <c r="AB9" s="36"/>
      <c r="AC9" s="36"/>
      <c r="AD9" s="2"/>
      <c r="AE9" s="2"/>
      <c r="AF9" s="2"/>
      <c r="AG9" s="2"/>
      <c r="AH9" s="2"/>
      <c r="AI9" s="2"/>
      <c r="AJ9" s="2"/>
      <c r="AK9" s="2"/>
      <c r="AL9" s="36" t="s">
        <v>27</v>
      </c>
      <c r="AM9" s="36"/>
      <c r="AN9" s="36"/>
      <c r="AO9" s="36"/>
      <c r="AP9" s="36"/>
      <c r="AQ9" s="36"/>
      <c r="AR9" s="36"/>
      <c r="AS9" s="36"/>
      <c r="AT9" s="33" t="s">
        <v>29</v>
      </c>
      <c r="AU9" s="34"/>
      <c r="AV9" s="34"/>
      <c r="AW9" s="34"/>
      <c r="AX9" s="34"/>
      <c r="AY9" s="34"/>
      <c r="AZ9" s="34"/>
      <c r="BA9" s="34"/>
      <c r="BB9" s="36" t="s">
        <v>15</v>
      </c>
      <c r="BC9" s="36"/>
      <c r="BD9" s="36"/>
      <c r="BE9" s="36"/>
      <c r="BF9" s="36"/>
      <c r="BG9" s="36"/>
      <c r="BH9" s="36"/>
      <c r="BI9" s="36"/>
      <c r="BJ9" s="3"/>
      <c r="BK9" s="3"/>
      <c r="BL9" s="52" t="s">
        <v>31</v>
      </c>
      <c r="BM9" s="53"/>
      <c r="BN9" s="54" t="s">
        <v>32</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74.959999999999994</v>
      </c>
      <c r="J10" s="46"/>
      <c r="K10" s="46"/>
      <c r="L10" s="46"/>
      <c r="M10" s="46"/>
      <c r="N10" s="46"/>
      <c r="O10" s="56"/>
      <c r="P10" s="47">
        <f>データ!$P$6</f>
        <v>91.78</v>
      </c>
      <c r="Q10" s="47"/>
      <c r="R10" s="47"/>
      <c r="S10" s="47"/>
      <c r="T10" s="47"/>
      <c r="U10" s="47"/>
      <c r="V10" s="47"/>
      <c r="W10" s="44">
        <f>データ!$Q$6</f>
        <v>3509</v>
      </c>
      <c r="X10" s="44"/>
      <c r="Y10" s="44"/>
      <c r="Z10" s="44"/>
      <c r="AA10" s="44"/>
      <c r="AB10" s="44"/>
      <c r="AC10" s="44"/>
      <c r="AD10" s="2"/>
      <c r="AE10" s="2"/>
      <c r="AF10" s="2"/>
      <c r="AG10" s="2"/>
      <c r="AH10" s="2"/>
      <c r="AI10" s="2"/>
      <c r="AJ10" s="2"/>
      <c r="AK10" s="2"/>
      <c r="AL10" s="44">
        <f>データ!$U$6</f>
        <v>27052</v>
      </c>
      <c r="AM10" s="44"/>
      <c r="AN10" s="44"/>
      <c r="AO10" s="44"/>
      <c r="AP10" s="44"/>
      <c r="AQ10" s="44"/>
      <c r="AR10" s="44"/>
      <c r="AS10" s="44"/>
      <c r="AT10" s="45">
        <f>データ!$V$6</f>
        <v>35.700000000000003</v>
      </c>
      <c r="AU10" s="46"/>
      <c r="AV10" s="46"/>
      <c r="AW10" s="46"/>
      <c r="AX10" s="46"/>
      <c r="AY10" s="46"/>
      <c r="AZ10" s="46"/>
      <c r="BA10" s="46"/>
      <c r="BB10" s="47">
        <f>データ!$W$6</f>
        <v>757.76</v>
      </c>
      <c r="BC10" s="47"/>
      <c r="BD10" s="47"/>
      <c r="BE10" s="47"/>
      <c r="BF10" s="47"/>
      <c r="BG10" s="47"/>
      <c r="BH10" s="47"/>
      <c r="BI10" s="47"/>
      <c r="BJ10" s="2"/>
      <c r="BK10" s="2"/>
      <c r="BL10" s="57" t="s">
        <v>34</v>
      </c>
      <c r="BM10" s="58"/>
      <c r="BN10" s="59" t="s">
        <v>17</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36</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37</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70" t="s">
        <v>39</v>
      </c>
      <c r="BM14" s="71"/>
      <c r="BN14" s="71"/>
      <c r="BO14" s="71"/>
      <c r="BP14" s="71"/>
      <c r="BQ14" s="71"/>
      <c r="BR14" s="71"/>
      <c r="BS14" s="71"/>
      <c r="BT14" s="71"/>
      <c r="BU14" s="71"/>
      <c r="BV14" s="71"/>
      <c r="BW14" s="71"/>
      <c r="BX14" s="71"/>
      <c r="BY14" s="71"/>
      <c r="BZ14" s="72"/>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73"/>
      <c r="BM15" s="74"/>
      <c r="BN15" s="74"/>
      <c r="BO15" s="74"/>
      <c r="BP15" s="74"/>
      <c r="BQ15" s="74"/>
      <c r="BR15" s="74"/>
      <c r="BS15" s="74"/>
      <c r="BT15" s="74"/>
      <c r="BU15" s="74"/>
      <c r="BV15" s="74"/>
      <c r="BW15" s="74"/>
      <c r="BX15" s="74"/>
      <c r="BY15" s="74"/>
      <c r="BZ15" s="7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6" t="s">
        <v>111</v>
      </c>
      <c r="BM16" s="77"/>
      <c r="BN16" s="77"/>
      <c r="BO16" s="77"/>
      <c r="BP16" s="77"/>
      <c r="BQ16" s="77"/>
      <c r="BR16" s="77"/>
      <c r="BS16" s="77"/>
      <c r="BT16" s="77"/>
      <c r="BU16" s="77"/>
      <c r="BV16" s="77"/>
      <c r="BW16" s="77"/>
      <c r="BX16" s="77"/>
      <c r="BY16" s="77"/>
      <c r="BZ16" s="7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6"/>
      <c r="BM17" s="77"/>
      <c r="BN17" s="77"/>
      <c r="BO17" s="77"/>
      <c r="BP17" s="77"/>
      <c r="BQ17" s="77"/>
      <c r="BR17" s="77"/>
      <c r="BS17" s="77"/>
      <c r="BT17" s="77"/>
      <c r="BU17" s="77"/>
      <c r="BV17" s="77"/>
      <c r="BW17" s="77"/>
      <c r="BX17" s="77"/>
      <c r="BY17" s="77"/>
      <c r="BZ17" s="7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6"/>
      <c r="BM18" s="77"/>
      <c r="BN18" s="77"/>
      <c r="BO18" s="77"/>
      <c r="BP18" s="77"/>
      <c r="BQ18" s="77"/>
      <c r="BR18" s="77"/>
      <c r="BS18" s="77"/>
      <c r="BT18" s="77"/>
      <c r="BU18" s="77"/>
      <c r="BV18" s="77"/>
      <c r="BW18" s="77"/>
      <c r="BX18" s="77"/>
      <c r="BY18" s="77"/>
      <c r="BZ18" s="7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6"/>
      <c r="BM19" s="77"/>
      <c r="BN19" s="77"/>
      <c r="BO19" s="77"/>
      <c r="BP19" s="77"/>
      <c r="BQ19" s="77"/>
      <c r="BR19" s="77"/>
      <c r="BS19" s="77"/>
      <c r="BT19" s="77"/>
      <c r="BU19" s="77"/>
      <c r="BV19" s="77"/>
      <c r="BW19" s="77"/>
      <c r="BX19" s="77"/>
      <c r="BY19" s="77"/>
      <c r="BZ19" s="7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6"/>
      <c r="BM20" s="77"/>
      <c r="BN20" s="77"/>
      <c r="BO20" s="77"/>
      <c r="BP20" s="77"/>
      <c r="BQ20" s="77"/>
      <c r="BR20" s="77"/>
      <c r="BS20" s="77"/>
      <c r="BT20" s="77"/>
      <c r="BU20" s="77"/>
      <c r="BV20" s="77"/>
      <c r="BW20" s="77"/>
      <c r="BX20" s="77"/>
      <c r="BY20" s="77"/>
      <c r="BZ20" s="7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6"/>
      <c r="BM21" s="77"/>
      <c r="BN21" s="77"/>
      <c r="BO21" s="77"/>
      <c r="BP21" s="77"/>
      <c r="BQ21" s="77"/>
      <c r="BR21" s="77"/>
      <c r="BS21" s="77"/>
      <c r="BT21" s="77"/>
      <c r="BU21" s="77"/>
      <c r="BV21" s="77"/>
      <c r="BW21" s="77"/>
      <c r="BX21" s="77"/>
      <c r="BY21" s="77"/>
      <c r="BZ21" s="7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6"/>
      <c r="BM22" s="77"/>
      <c r="BN22" s="77"/>
      <c r="BO22" s="77"/>
      <c r="BP22" s="77"/>
      <c r="BQ22" s="77"/>
      <c r="BR22" s="77"/>
      <c r="BS22" s="77"/>
      <c r="BT22" s="77"/>
      <c r="BU22" s="77"/>
      <c r="BV22" s="77"/>
      <c r="BW22" s="77"/>
      <c r="BX22" s="77"/>
      <c r="BY22" s="77"/>
      <c r="BZ22" s="7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6"/>
      <c r="BM23" s="77"/>
      <c r="BN23" s="77"/>
      <c r="BO23" s="77"/>
      <c r="BP23" s="77"/>
      <c r="BQ23" s="77"/>
      <c r="BR23" s="77"/>
      <c r="BS23" s="77"/>
      <c r="BT23" s="77"/>
      <c r="BU23" s="77"/>
      <c r="BV23" s="77"/>
      <c r="BW23" s="77"/>
      <c r="BX23" s="77"/>
      <c r="BY23" s="77"/>
      <c r="BZ23" s="7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6"/>
      <c r="BM24" s="77"/>
      <c r="BN24" s="77"/>
      <c r="BO24" s="77"/>
      <c r="BP24" s="77"/>
      <c r="BQ24" s="77"/>
      <c r="BR24" s="77"/>
      <c r="BS24" s="77"/>
      <c r="BT24" s="77"/>
      <c r="BU24" s="77"/>
      <c r="BV24" s="77"/>
      <c r="BW24" s="77"/>
      <c r="BX24" s="77"/>
      <c r="BY24" s="77"/>
      <c r="BZ24" s="7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6"/>
      <c r="BM25" s="77"/>
      <c r="BN25" s="77"/>
      <c r="BO25" s="77"/>
      <c r="BP25" s="77"/>
      <c r="BQ25" s="77"/>
      <c r="BR25" s="77"/>
      <c r="BS25" s="77"/>
      <c r="BT25" s="77"/>
      <c r="BU25" s="77"/>
      <c r="BV25" s="77"/>
      <c r="BW25" s="77"/>
      <c r="BX25" s="77"/>
      <c r="BY25" s="77"/>
      <c r="BZ25" s="7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6"/>
      <c r="BM26" s="77"/>
      <c r="BN26" s="77"/>
      <c r="BO26" s="77"/>
      <c r="BP26" s="77"/>
      <c r="BQ26" s="77"/>
      <c r="BR26" s="77"/>
      <c r="BS26" s="77"/>
      <c r="BT26" s="77"/>
      <c r="BU26" s="77"/>
      <c r="BV26" s="77"/>
      <c r="BW26" s="77"/>
      <c r="BX26" s="77"/>
      <c r="BY26" s="77"/>
      <c r="BZ26" s="7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6"/>
      <c r="BM27" s="77"/>
      <c r="BN27" s="77"/>
      <c r="BO27" s="77"/>
      <c r="BP27" s="77"/>
      <c r="BQ27" s="77"/>
      <c r="BR27" s="77"/>
      <c r="BS27" s="77"/>
      <c r="BT27" s="77"/>
      <c r="BU27" s="77"/>
      <c r="BV27" s="77"/>
      <c r="BW27" s="77"/>
      <c r="BX27" s="77"/>
      <c r="BY27" s="77"/>
      <c r="BZ27" s="7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6"/>
      <c r="BM28" s="77"/>
      <c r="BN28" s="77"/>
      <c r="BO28" s="77"/>
      <c r="BP28" s="77"/>
      <c r="BQ28" s="77"/>
      <c r="BR28" s="77"/>
      <c r="BS28" s="77"/>
      <c r="BT28" s="77"/>
      <c r="BU28" s="77"/>
      <c r="BV28" s="77"/>
      <c r="BW28" s="77"/>
      <c r="BX28" s="77"/>
      <c r="BY28" s="77"/>
      <c r="BZ28" s="7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6"/>
      <c r="BM29" s="77"/>
      <c r="BN29" s="77"/>
      <c r="BO29" s="77"/>
      <c r="BP29" s="77"/>
      <c r="BQ29" s="77"/>
      <c r="BR29" s="77"/>
      <c r="BS29" s="77"/>
      <c r="BT29" s="77"/>
      <c r="BU29" s="77"/>
      <c r="BV29" s="77"/>
      <c r="BW29" s="77"/>
      <c r="BX29" s="77"/>
      <c r="BY29" s="77"/>
      <c r="BZ29" s="7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6"/>
      <c r="BM30" s="77"/>
      <c r="BN30" s="77"/>
      <c r="BO30" s="77"/>
      <c r="BP30" s="77"/>
      <c r="BQ30" s="77"/>
      <c r="BR30" s="77"/>
      <c r="BS30" s="77"/>
      <c r="BT30" s="77"/>
      <c r="BU30" s="77"/>
      <c r="BV30" s="77"/>
      <c r="BW30" s="77"/>
      <c r="BX30" s="77"/>
      <c r="BY30" s="77"/>
      <c r="BZ30" s="7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6"/>
      <c r="BM31" s="77"/>
      <c r="BN31" s="77"/>
      <c r="BO31" s="77"/>
      <c r="BP31" s="77"/>
      <c r="BQ31" s="77"/>
      <c r="BR31" s="77"/>
      <c r="BS31" s="77"/>
      <c r="BT31" s="77"/>
      <c r="BU31" s="77"/>
      <c r="BV31" s="77"/>
      <c r="BW31" s="77"/>
      <c r="BX31" s="77"/>
      <c r="BY31" s="77"/>
      <c r="BZ31" s="7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6"/>
      <c r="BM32" s="77"/>
      <c r="BN32" s="77"/>
      <c r="BO32" s="77"/>
      <c r="BP32" s="77"/>
      <c r="BQ32" s="77"/>
      <c r="BR32" s="77"/>
      <c r="BS32" s="77"/>
      <c r="BT32" s="77"/>
      <c r="BU32" s="77"/>
      <c r="BV32" s="77"/>
      <c r="BW32" s="77"/>
      <c r="BX32" s="77"/>
      <c r="BY32" s="77"/>
      <c r="BZ32" s="7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6"/>
      <c r="BM33" s="77"/>
      <c r="BN33" s="77"/>
      <c r="BO33" s="77"/>
      <c r="BP33" s="77"/>
      <c r="BQ33" s="77"/>
      <c r="BR33" s="77"/>
      <c r="BS33" s="77"/>
      <c r="BT33" s="77"/>
      <c r="BU33" s="77"/>
      <c r="BV33" s="77"/>
      <c r="BW33" s="77"/>
      <c r="BX33" s="77"/>
      <c r="BY33" s="77"/>
      <c r="BZ33" s="78"/>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6"/>
      <c r="BM34" s="77"/>
      <c r="BN34" s="77"/>
      <c r="BO34" s="77"/>
      <c r="BP34" s="77"/>
      <c r="BQ34" s="77"/>
      <c r="BR34" s="77"/>
      <c r="BS34" s="77"/>
      <c r="BT34" s="77"/>
      <c r="BU34" s="77"/>
      <c r="BV34" s="77"/>
      <c r="BW34" s="77"/>
      <c r="BX34" s="77"/>
      <c r="BY34" s="77"/>
      <c r="BZ34" s="78"/>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6"/>
      <c r="BM35" s="77"/>
      <c r="BN35" s="77"/>
      <c r="BO35" s="77"/>
      <c r="BP35" s="77"/>
      <c r="BQ35" s="77"/>
      <c r="BR35" s="77"/>
      <c r="BS35" s="77"/>
      <c r="BT35" s="77"/>
      <c r="BU35" s="77"/>
      <c r="BV35" s="77"/>
      <c r="BW35" s="77"/>
      <c r="BX35" s="77"/>
      <c r="BY35" s="77"/>
      <c r="BZ35" s="7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6"/>
      <c r="BM36" s="77"/>
      <c r="BN36" s="77"/>
      <c r="BO36" s="77"/>
      <c r="BP36" s="77"/>
      <c r="BQ36" s="77"/>
      <c r="BR36" s="77"/>
      <c r="BS36" s="77"/>
      <c r="BT36" s="77"/>
      <c r="BU36" s="77"/>
      <c r="BV36" s="77"/>
      <c r="BW36" s="77"/>
      <c r="BX36" s="77"/>
      <c r="BY36" s="77"/>
      <c r="BZ36" s="7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6"/>
      <c r="BM37" s="77"/>
      <c r="BN37" s="77"/>
      <c r="BO37" s="77"/>
      <c r="BP37" s="77"/>
      <c r="BQ37" s="77"/>
      <c r="BR37" s="77"/>
      <c r="BS37" s="77"/>
      <c r="BT37" s="77"/>
      <c r="BU37" s="77"/>
      <c r="BV37" s="77"/>
      <c r="BW37" s="77"/>
      <c r="BX37" s="77"/>
      <c r="BY37" s="77"/>
      <c r="BZ37" s="7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6"/>
      <c r="BM38" s="77"/>
      <c r="BN38" s="77"/>
      <c r="BO38" s="77"/>
      <c r="BP38" s="77"/>
      <c r="BQ38" s="77"/>
      <c r="BR38" s="77"/>
      <c r="BS38" s="77"/>
      <c r="BT38" s="77"/>
      <c r="BU38" s="77"/>
      <c r="BV38" s="77"/>
      <c r="BW38" s="77"/>
      <c r="BX38" s="77"/>
      <c r="BY38" s="77"/>
      <c r="BZ38" s="7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6"/>
      <c r="BM39" s="77"/>
      <c r="BN39" s="77"/>
      <c r="BO39" s="77"/>
      <c r="BP39" s="77"/>
      <c r="BQ39" s="77"/>
      <c r="BR39" s="77"/>
      <c r="BS39" s="77"/>
      <c r="BT39" s="77"/>
      <c r="BU39" s="77"/>
      <c r="BV39" s="77"/>
      <c r="BW39" s="77"/>
      <c r="BX39" s="77"/>
      <c r="BY39" s="77"/>
      <c r="BZ39" s="7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6"/>
      <c r="BM40" s="77"/>
      <c r="BN40" s="77"/>
      <c r="BO40" s="77"/>
      <c r="BP40" s="77"/>
      <c r="BQ40" s="77"/>
      <c r="BR40" s="77"/>
      <c r="BS40" s="77"/>
      <c r="BT40" s="77"/>
      <c r="BU40" s="77"/>
      <c r="BV40" s="77"/>
      <c r="BW40" s="77"/>
      <c r="BX40" s="77"/>
      <c r="BY40" s="77"/>
      <c r="BZ40" s="7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6"/>
      <c r="BM41" s="77"/>
      <c r="BN41" s="77"/>
      <c r="BO41" s="77"/>
      <c r="BP41" s="77"/>
      <c r="BQ41" s="77"/>
      <c r="BR41" s="77"/>
      <c r="BS41" s="77"/>
      <c r="BT41" s="77"/>
      <c r="BU41" s="77"/>
      <c r="BV41" s="77"/>
      <c r="BW41" s="77"/>
      <c r="BX41" s="77"/>
      <c r="BY41" s="77"/>
      <c r="BZ41" s="7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6"/>
      <c r="BM42" s="77"/>
      <c r="BN42" s="77"/>
      <c r="BO42" s="77"/>
      <c r="BP42" s="77"/>
      <c r="BQ42" s="77"/>
      <c r="BR42" s="77"/>
      <c r="BS42" s="77"/>
      <c r="BT42" s="77"/>
      <c r="BU42" s="77"/>
      <c r="BV42" s="77"/>
      <c r="BW42" s="77"/>
      <c r="BX42" s="77"/>
      <c r="BY42" s="77"/>
      <c r="BZ42" s="7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6"/>
      <c r="BM43" s="77"/>
      <c r="BN43" s="77"/>
      <c r="BO43" s="77"/>
      <c r="BP43" s="77"/>
      <c r="BQ43" s="77"/>
      <c r="BR43" s="77"/>
      <c r="BS43" s="77"/>
      <c r="BT43" s="77"/>
      <c r="BU43" s="77"/>
      <c r="BV43" s="77"/>
      <c r="BW43" s="77"/>
      <c r="BX43" s="77"/>
      <c r="BY43" s="77"/>
      <c r="BZ43" s="7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70" t="s">
        <v>40</v>
      </c>
      <c r="BM45" s="71"/>
      <c r="BN45" s="71"/>
      <c r="BO45" s="71"/>
      <c r="BP45" s="71"/>
      <c r="BQ45" s="71"/>
      <c r="BR45" s="71"/>
      <c r="BS45" s="71"/>
      <c r="BT45" s="71"/>
      <c r="BU45" s="71"/>
      <c r="BV45" s="71"/>
      <c r="BW45" s="71"/>
      <c r="BX45" s="71"/>
      <c r="BY45" s="71"/>
      <c r="BZ45" s="7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3"/>
      <c r="BM46" s="74"/>
      <c r="BN46" s="74"/>
      <c r="BO46" s="74"/>
      <c r="BP46" s="74"/>
      <c r="BQ46" s="74"/>
      <c r="BR46" s="74"/>
      <c r="BS46" s="74"/>
      <c r="BT46" s="74"/>
      <c r="BU46" s="74"/>
      <c r="BV46" s="74"/>
      <c r="BW46" s="74"/>
      <c r="BX46" s="74"/>
      <c r="BY46" s="74"/>
      <c r="BZ46" s="7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6" t="s">
        <v>100</v>
      </c>
      <c r="BM47" s="77"/>
      <c r="BN47" s="77"/>
      <c r="BO47" s="77"/>
      <c r="BP47" s="77"/>
      <c r="BQ47" s="77"/>
      <c r="BR47" s="77"/>
      <c r="BS47" s="77"/>
      <c r="BT47" s="77"/>
      <c r="BU47" s="77"/>
      <c r="BV47" s="77"/>
      <c r="BW47" s="77"/>
      <c r="BX47" s="77"/>
      <c r="BY47" s="77"/>
      <c r="BZ47" s="7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6"/>
      <c r="BM48" s="77"/>
      <c r="BN48" s="77"/>
      <c r="BO48" s="77"/>
      <c r="BP48" s="77"/>
      <c r="BQ48" s="77"/>
      <c r="BR48" s="77"/>
      <c r="BS48" s="77"/>
      <c r="BT48" s="77"/>
      <c r="BU48" s="77"/>
      <c r="BV48" s="77"/>
      <c r="BW48" s="77"/>
      <c r="BX48" s="77"/>
      <c r="BY48" s="77"/>
      <c r="BZ48" s="7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6"/>
      <c r="BM49" s="77"/>
      <c r="BN49" s="77"/>
      <c r="BO49" s="77"/>
      <c r="BP49" s="77"/>
      <c r="BQ49" s="77"/>
      <c r="BR49" s="77"/>
      <c r="BS49" s="77"/>
      <c r="BT49" s="77"/>
      <c r="BU49" s="77"/>
      <c r="BV49" s="77"/>
      <c r="BW49" s="77"/>
      <c r="BX49" s="77"/>
      <c r="BY49" s="77"/>
      <c r="BZ49" s="7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6"/>
      <c r="BM50" s="77"/>
      <c r="BN50" s="77"/>
      <c r="BO50" s="77"/>
      <c r="BP50" s="77"/>
      <c r="BQ50" s="77"/>
      <c r="BR50" s="77"/>
      <c r="BS50" s="77"/>
      <c r="BT50" s="77"/>
      <c r="BU50" s="77"/>
      <c r="BV50" s="77"/>
      <c r="BW50" s="77"/>
      <c r="BX50" s="77"/>
      <c r="BY50" s="77"/>
      <c r="BZ50" s="7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6"/>
      <c r="BM51" s="77"/>
      <c r="BN51" s="77"/>
      <c r="BO51" s="77"/>
      <c r="BP51" s="77"/>
      <c r="BQ51" s="77"/>
      <c r="BR51" s="77"/>
      <c r="BS51" s="77"/>
      <c r="BT51" s="77"/>
      <c r="BU51" s="77"/>
      <c r="BV51" s="77"/>
      <c r="BW51" s="77"/>
      <c r="BX51" s="77"/>
      <c r="BY51" s="77"/>
      <c r="BZ51" s="7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6"/>
      <c r="BM52" s="77"/>
      <c r="BN52" s="77"/>
      <c r="BO52" s="77"/>
      <c r="BP52" s="77"/>
      <c r="BQ52" s="77"/>
      <c r="BR52" s="77"/>
      <c r="BS52" s="77"/>
      <c r="BT52" s="77"/>
      <c r="BU52" s="77"/>
      <c r="BV52" s="77"/>
      <c r="BW52" s="77"/>
      <c r="BX52" s="77"/>
      <c r="BY52" s="77"/>
      <c r="BZ52" s="7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6"/>
      <c r="BM53" s="77"/>
      <c r="BN53" s="77"/>
      <c r="BO53" s="77"/>
      <c r="BP53" s="77"/>
      <c r="BQ53" s="77"/>
      <c r="BR53" s="77"/>
      <c r="BS53" s="77"/>
      <c r="BT53" s="77"/>
      <c r="BU53" s="77"/>
      <c r="BV53" s="77"/>
      <c r="BW53" s="77"/>
      <c r="BX53" s="77"/>
      <c r="BY53" s="77"/>
      <c r="BZ53" s="7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6"/>
      <c r="BM54" s="77"/>
      <c r="BN54" s="77"/>
      <c r="BO54" s="77"/>
      <c r="BP54" s="77"/>
      <c r="BQ54" s="77"/>
      <c r="BR54" s="77"/>
      <c r="BS54" s="77"/>
      <c r="BT54" s="77"/>
      <c r="BU54" s="77"/>
      <c r="BV54" s="77"/>
      <c r="BW54" s="77"/>
      <c r="BX54" s="77"/>
      <c r="BY54" s="77"/>
      <c r="BZ54" s="7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6"/>
      <c r="BM55" s="77"/>
      <c r="BN55" s="77"/>
      <c r="BO55" s="77"/>
      <c r="BP55" s="77"/>
      <c r="BQ55" s="77"/>
      <c r="BR55" s="77"/>
      <c r="BS55" s="77"/>
      <c r="BT55" s="77"/>
      <c r="BU55" s="77"/>
      <c r="BV55" s="77"/>
      <c r="BW55" s="77"/>
      <c r="BX55" s="77"/>
      <c r="BY55" s="77"/>
      <c r="BZ55" s="78"/>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6"/>
      <c r="BM56" s="77"/>
      <c r="BN56" s="77"/>
      <c r="BO56" s="77"/>
      <c r="BP56" s="77"/>
      <c r="BQ56" s="77"/>
      <c r="BR56" s="77"/>
      <c r="BS56" s="77"/>
      <c r="BT56" s="77"/>
      <c r="BU56" s="77"/>
      <c r="BV56" s="77"/>
      <c r="BW56" s="77"/>
      <c r="BX56" s="77"/>
      <c r="BY56" s="77"/>
      <c r="BZ56" s="78"/>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6"/>
      <c r="BM57" s="77"/>
      <c r="BN57" s="77"/>
      <c r="BO57" s="77"/>
      <c r="BP57" s="77"/>
      <c r="BQ57" s="77"/>
      <c r="BR57" s="77"/>
      <c r="BS57" s="77"/>
      <c r="BT57" s="77"/>
      <c r="BU57" s="77"/>
      <c r="BV57" s="77"/>
      <c r="BW57" s="77"/>
      <c r="BX57" s="77"/>
      <c r="BY57" s="77"/>
      <c r="BZ57" s="78"/>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6"/>
      <c r="BM58" s="77"/>
      <c r="BN58" s="77"/>
      <c r="BO58" s="77"/>
      <c r="BP58" s="77"/>
      <c r="BQ58" s="77"/>
      <c r="BR58" s="77"/>
      <c r="BS58" s="77"/>
      <c r="BT58" s="77"/>
      <c r="BU58" s="77"/>
      <c r="BV58" s="77"/>
      <c r="BW58" s="77"/>
      <c r="BX58" s="77"/>
      <c r="BY58" s="77"/>
      <c r="BZ58" s="78"/>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6"/>
      <c r="BM59" s="77"/>
      <c r="BN59" s="77"/>
      <c r="BO59" s="77"/>
      <c r="BP59" s="77"/>
      <c r="BQ59" s="77"/>
      <c r="BR59" s="77"/>
      <c r="BS59" s="77"/>
      <c r="BT59" s="77"/>
      <c r="BU59" s="77"/>
      <c r="BV59" s="77"/>
      <c r="BW59" s="77"/>
      <c r="BX59" s="77"/>
      <c r="BY59" s="77"/>
      <c r="BZ59" s="78"/>
    </row>
    <row r="60" spans="1:78" ht="13.5" customHeight="1" x14ac:dyDescent="0.15">
      <c r="A60" s="2"/>
      <c r="B60" s="67" t="s">
        <v>5</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76"/>
      <c r="BM60" s="77"/>
      <c r="BN60" s="77"/>
      <c r="BO60" s="77"/>
      <c r="BP60" s="77"/>
      <c r="BQ60" s="77"/>
      <c r="BR60" s="77"/>
      <c r="BS60" s="77"/>
      <c r="BT60" s="77"/>
      <c r="BU60" s="77"/>
      <c r="BV60" s="77"/>
      <c r="BW60" s="77"/>
      <c r="BX60" s="77"/>
      <c r="BY60" s="77"/>
      <c r="BZ60" s="78"/>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76"/>
      <c r="BM61" s="77"/>
      <c r="BN61" s="77"/>
      <c r="BO61" s="77"/>
      <c r="BP61" s="77"/>
      <c r="BQ61" s="77"/>
      <c r="BR61" s="77"/>
      <c r="BS61" s="77"/>
      <c r="BT61" s="77"/>
      <c r="BU61" s="77"/>
      <c r="BV61" s="77"/>
      <c r="BW61" s="77"/>
      <c r="BX61" s="77"/>
      <c r="BY61" s="77"/>
      <c r="BZ61" s="7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6"/>
      <c r="BM62" s="77"/>
      <c r="BN62" s="77"/>
      <c r="BO62" s="77"/>
      <c r="BP62" s="77"/>
      <c r="BQ62" s="77"/>
      <c r="BR62" s="77"/>
      <c r="BS62" s="77"/>
      <c r="BT62" s="77"/>
      <c r="BU62" s="77"/>
      <c r="BV62" s="77"/>
      <c r="BW62" s="77"/>
      <c r="BX62" s="77"/>
      <c r="BY62" s="77"/>
      <c r="BZ62" s="7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0" t="s">
        <v>4</v>
      </c>
      <c r="BM64" s="71"/>
      <c r="BN64" s="71"/>
      <c r="BO64" s="71"/>
      <c r="BP64" s="71"/>
      <c r="BQ64" s="71"/>
      <c r="BR64" s="71"/>
      <c r="BS64" s="71"/>
      <c r="BT64" s="71"/>
      <c r="BU64" s="71"/>
      <c r="BV64" s="71"/>
      <c r="BW64" s="71"/>
      <c r="BX64" s="71"/>
      <c r="BY64" s="71"/>
      <c r="BZ64" s="7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3"/>
      <c r="BM65" s="74"/>
      <c r="BN65" s="74"/>
      <c r="BO65" s="74"/>
      <c r="BP65" s="74"/>
      <c r="BQ65" s="74"/>
      <c r="BR65" s="74"/>
      <c r="BS65" s="74"/>
      <c r="BT65" s="74"/>
      <c r="BU65" s="74"/>
      <c r="BV65" s="74"/>
      <c r="BW65" s="74"/>
      <c r="BX65" s="74"/>
      <c r="BY65" s="74"/>
      <c r="BZ65" s="7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6" t="s">
        <v>110</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6"/>
      <c r="BM80" s="77"/>
      <c r="BN80" s="77"/>
      <c r="BO80" s="77"/>
      <c r="BP80" s="77"/>
      <c r="BQ80" s="77"/>
      <c r="BR80" s="77"/>
      <c r="BS80" s="77"/>
      <c r="BT80" s="77"/>
      <c r="BU80" s="77"/>
      <c r="BV80" s="77"/>
      <c r="BW80" s="77"/>
      <c r="BX80" s="77"/>
      <c r="BY80" s="77"/>
      <c r="BZ80" s="78"/>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6"/>
      <c r="BM81" s="77"/>
      <c r="BN81" s="77"/>
      <c r="BO81" s="77"/>
      <c r="BP81" s="77"/>
      <c r="BQ81" s="77"/>
      <c r="BR81" s="77"/>
      <c r="BS81" s="77"/>
      <c r="BT81" s="77"/>
      <c r="BU81" s="77"/>
      <c r="BV81" s="77"/>
      <c r="BW81" s="77"/>
      <c r="BX81" s="77"/>
      <c r="BY81" s="77"/>
      <c r="BZ81" s="78"/>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9"/>
      <c r="BM82" s="80"/>
      <c r="BN82" s="80"/>
      <c r="BO82" s="80"/>
      <c r="BP82" s="80"/>
      <c r="BQ82" s="80"/>
      <c r="BR82" s="80"/>
      <c r="BS82" s="80"/>
      <c r="BT82" s="80"/>
      <c r="BU82" s="80"/>
      <c r="BV82" s="80"/>
      <c r="BW82" s="80"/>
      <c r="BX82" s="80"/>
      <c r="BY82" s="80"/>
      <c r="BZ82" s="81"/>
    </row>
    <row r="83" spans="1:78" x14ac:dyDescent="0.15">
      <c r="C83" s="10"/>
    </row>
    <row r="84" spans="1:78" hidden="1" x14ac:dyDescent="0.15">
      <c r="B84" s="6" t="s">
        <v>42</v>
      </c>
      <c r="C84" s="6"/>
      <c r="D84" s="6"/>
      <c r="E84" s="6" t="s">
        <v>43</v>
      </c>
      <c r="F84" s="6" t="s">
        <v>45</v>
      </c>
      <c r="G84" s="6" t="s">
        <v>47</v>
      </c>
      <c r="H84" s="6" t="s">
        <v>41</v>
      </c>
      <c r="I84" s="6" t="s">
        <v>3</v>
      </c>
      <c r="J84" s="6" t="s">
        <v>26</v>
      </c>
      <c r="K84" s="6" t="s">
        <v>48</v>
      </c>
      <c r="L84" s="6" t="s">
        <v>49</v>
      </c>
      <c r="M84" s="6" t="s">
        <v>33</v>
      </c>
      <c r="N84" s="6" t="s">
        <v>51</v>
      </c>
      <c r="O84" s="6" t="s">
        <v>53</v>
      </c>
    </row>
    <row r="85" spans="1:78" hidden="1" x14ac:dyDescent="0.15">
      <c r="B85" s="6"/>
      <c r="C85" s="6"/>
      <c r="D85" s="6"/>
      <c r="E85" s="6" t="str">
        <f>データ!AH6</f>
        <v>【108.70】</v>
      </c>
      <c r="F85" s="6" t="str">
        <f>データ!AS6</f>
        <v>【1.34】</v>
      </c>
      <c r="G85" s="6" t="str">
        <f>データ!BD6</f>
        <v>【252.29】</v>
      </c>
      <c r="H85" s="6" t="str">
        <f>データ!BO6</f>
        <v>【268.07】</v>
      </c>
      <c r="I85" s="6" t="str">
        <f>データ!BZ6</f>
        <v>【97.47】</v>
      </c>
      <c r="J85" s="6" t="str">
        <f>データ!CK6</f>
        <v>【174.75】</v>
      </c>
      <c r="K85" s="6" t="str">
        <f>データ!CV6</f>
        <v>【59.97】</v>
      </c>
      <c r="L85" s="6" t="str">
        <f>データ!DG6</f>
        <v>【89.76】</v>
      </c>
      <c r="M85" s="6" t="str">
        <f>データ!DR6</f>
        <v>【51.51】</v>
      </c>
      <c r="N85" s="6" t="str">
        <f>データ!EC6</f>
        <v>【23.75】</v>
      </c>
      <c r="O85" s="6" t="str">
        <f>データ!EN6</f>
        <v>【0.67】</v>
      </c>
    </row>
  </sheetData>
  <sheetProtection algorithmName="SHA-512" hashValue="cCJY0yMsWEe3S9ugWZUTO58WEWkmuaReSSdf+BGHRO8kiTYc8O63kOWDWEcsu9TLJAidxSFo/tA5uvPHB6cTzg==" saltValue="cjGOU7HimCkBmzajHf3l3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46</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15">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19</v>
      </c>
      <c r="B3" s="17" t="s">
        <v>50</v>
      </c>
      <c r="C3" s="17" t="s">
        <v>57</v>
      </c>
      <c r="D3" s="17" t="s">
        <v>58</v>
      </c>
      <c r="E3" s="17" t="s">
        <v>9</v>
      </c>
      <c r="F3" s="17" t="s">
        <v>7</v>
      </c>
      <c r="G3" s="17" t="s">
        <v>25</v>
      </c>
      <c r="H3" s="84" t="s">
        <v>30</v>
      </c>
      <c r="I3" s="85"/>
      <c r="J3" s="85"/>
      <c r="K3" s="85"/>
      <c r="L3" s="85"/>
      <c r="M3" s="85"/>
      <c r="N3" s="85"/>
      <c r="O3" s="85"/>
      <c r="P3" s="85"/>
      <c r="Q3" s="85"/>
      <c r="R3" s="85"/>
      <c r="S3" s="85"/>
      <c r="T3" s="85"/>
      <c r="U3" s="85"/>
      <c r="V3" s="85"/>
      <c r="W3" s="86"/>
      <c r="X3" s="82" t="s">
        <v>54</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5</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15" t="s">
        <v>59</v>
      </c>
      <c r="B4" s="18"/>
      <c r="C4" s="18"/>
      <c r="D4" s="18"/>
      <c r="E4" s="18"/>
      <c r="F4" s="18"/>
      <c r="G4" s="18"/>
      <c r="H4" s="87"/>
      <c r="I4" s="88"/>
      <c r="J4" s="88"/>
      <c r="K4" s="88"/>
      <c r="L4" s="88"/>
      <c r="M4" s="88"/>
      <c r="N4" s="88"/>
      <c r="O4" s="88"/>
      <c r="P4" s="88"/>
      <c r="Q4" s="88"/>
      <c r="R4" s="88"/>
      <c r="S4" s="88"/>
      <c r="T4" s="88"/>
      <c r="U4" s="88"/>
      <c r="V4" s="88"/>
      <c r="W4" s="89"/>
      <c r="X4" s="83" t="s">
        <v>52</v>
      </c>
      <c r="Y4" s="83"/>
      <c r="Z4" s="83"/>
      <c r="AA4" s="83"/>
      <c r="AB4" s="83"/>
      <c r="AC4" s="83"/>
      <c r="AD4" s="83"/>
      <c r="AE4" s="83"/>
      <c r="AF4" s="83"/>
      <c r="AG4" s="83"/>
      <c r="AH4" s="83"/>
      <c r="AI4" s="83" t="s">
        <v>44</v>
      </c>
      <c r="AJ4" s="83"/>
      <c r="AK4" s="83"/>
      <c r="AL4" s="83"/>
      <c r="AM4" s="83"/>
      <c r="AN4" s="83"/>
      <c r="AO4" s="83"/>
      <c r="AP4" s="83"/>
      <c r="AQ4" s="83"/>
      <c r="AR4" s="83"/>
      <c r="AS4" s="83"/>
      <c r="AT4" s="83" t="s">
        <v>38</v>
      </c>
      <c r="AU4" s="83"/>
      <c r="AV4" s="83"/>
      <c r="AW4" s="83"/>
      <c r="AX4" s="83"/>
      <c r="AY4" s="83"/>
      <c r="AZ4" s="83"/>
      <c r="BA4" s="83"/>
      <c r="BB4" s="83"/>
      <c r="BC4" s="83"/>
      <c r="BD4" s="83"/>
      <c r="BE4" s="83" t="s">
        <v>60</v>
      </c>
      <c r="BF4" s="83"/>
      <c r="BG4" s="83"/>
      <c r="BH4" s="83"/>
      <c r="BI4" s="83"/>
      <c r="BJ4" s="83"/>
      <c r="BK4" s="83"/>
      <c r="BL4" s="83"/>
      <c r="BM4" s="83"/>
      <c r="BN4" s="83"/>
      <c r="BO4" s="83"/>
      <c r="BP4" s="83" t="s">
        <v>35</v>
      </c>
      <c r="BQ4" s="83"/>
      <c r="BR4" s="83"/>
      <c r="BS4" s="83"/>
      <c r="BT4" s="83"/>
      <c r="BU4" s="83"/>
      <c r="BV4" s="83"/>
      <c r="BW4" s="83"/>
      <c r="BX4" s="83"/>
      <c r="BY4" s="83"/>
      <c r="BZ4" s="83"/>
      <c r="CA4" s="83" t="s">
        <v>63</v>
      </c>
      <c r="CB4" s="83"/>
      <c r="CC4" s="83"/>
      <c r="CD4" s="83"/>
      <c r="CE4" s="83"/>
      <c r="CF4" s="83"/>
      <c r="CG4" s="83"/>
      <c r="CH4" s="83"/>
      <c r="CI4" s="83"/>
      <c r="CJ4" s="83"/>
      <c r="CK4" s="83"/>
      <c r="CL4" s="83" t="s">
        <v>64</v>
      </c>
      <c r="CM4" s="83"/>
      <c r="CN4" s="83"/>
      <c r="CO4" s="83"/>
      <c r="CP4" s="83"/>
      <c r="CQ4" s="83"/>
      <c r="CR4" s="83"/>
      <c r="CS4" s="83"/>
      <c r="CT4" s="83"/>
      <c r="CU4" s="83"/>
      <c r="CV4" s="83"/>
      <c r="CW4" s="83" t="s">
        <v>66</v>
      </c>
      <c r="CX4" s="83"/>
      <c r="CY4" s="83"/>
      <c r="CZ4" s="83"/>
      <c r="DA4" s="83"/>
      <c r="DB4" s="83"/>
      <c r="DC4" s="83"/>
      <c r="DD4" s="83"/>
      <c r="DE4" s="83"/>
      <c r="DF4" s="83"/>
      <c r="DG4" s="83"/>
      <c r="DH4" s="83" t="s">
        <v>67</v>
      </c>
      <c r="DI4" s="83"/>
      <c r="DJ4" s="83"/>
      <c r="DK4" s="83"/>
      <c r="DL4" s="83"/>
      <c r="DM4" s="83"/>
      <c r="DN4" s="83"/>
      <c r="DO4" s="83"/>
      <c r="DP4" s="83"/>
      <c r="DQ4" s="83"/>
      <c r="DR4" s="83"/>
      <c r="DS4" s="83" t="s">
        <v>61</v>
      </c>
      <c r="DT4" s="83"/>
      <c r="DU4" s="83"/>
      <c r="DV4" s="83"/>
      <c r="DW4" s="83"/>
      <c r="DX4" s="83"/>
      <c r="DY4" s="83"/>
      <c r="DZ4" s="83"/>
      <c r="EA4" s="83"/>
      <c r="EB4" s="83"/>
      <c r="EC4" s="83"/>
      <c r="ED4" s="83" t="s">
        <v>68</v>
      </c>
      <c r="EE4" s="83"/>
      <c r="EF4" s="83"/>
      <c r="EG4" s="83"/>
      <c r="EH4" s="83"/>
      <c r="EI4" s="83"/>
      <c r="EJ4" s="83"/>
      <c r="EK4" s="83"/>
      <c r="EL4" s="83"/>
      <c r="EM4" s="83"/>
      <c r="EN4" s="83"/>
    </row>
    <row r="5" spans="1:144" x14ac:dyDescent="0.15">
      <c r="A5" s="15" t="s">
        <v>28</v>
      </c>
      <c r="B5" s="19"/>
      <c r="C5" s="19"/>
      <c r="D5" s="19"/>
      <c r="E5" s="19"/>
      <c r="F5" s="19"/>
      <c r="G5" s="19"/>
      <c r="H5" s="25" t="s">
        <v>56</v>
      </c>
      <c r="I5" s="25" t="s">
        <v>69</v>
      </c>
      <c r="J5" s="25" t="s">
        <v>70</v>
      </c>
      <c r="K5" s="25" t="s">
        <v>71</v>
      </c>
      <c r="L5" s="25" t="s">
        <v>72</v>
      </c>
      <c r="M5" s="25" t="s">
        <v>8</v>
      </c>
      <c r="N5" s="25" t="s">
        <v>73</v>
      </c>
      <c r="O5" s="25" t="s">
        <v>74</v>
      </c>
      <c r="P5" s="25" t="s">
        <v>75</v>
      </c>
      <c r="Q5" s="25" t="s">
        <v>76</v>
      </c>
      <c r="R5" s="25" t="s">
        <v>77</v>
      </c>
      <c r="S5" s="25" t="s">
        <v>78</v>
      </c>
      <c r="T5" s="25" t="s">
        <v>65</v>
      </c>
      <c r="U5" s="25" t="s">
        <v>79</v>
      </c>
      <c r="V5" s="25" t="s">
        <v>80</v>
      </c>
      <c r="W5" s="25" t="s">
        <v>81</v>
      </c>
      <c r="X5" s="25" t="s">
        <v>82</v>
      </c>
      <c r="Y5" s="25" t="s">
        <v>83</v>
      </c>
      <c r="Z5" s="25" t="s">
        <v>84</v>
      </c>
      <c r="AA5" s="25" t="s">
        <v>85</v>
      </c>
      <c r="AB5" s="25" t="s">
        <v>86</v>
      </c>
      <c r="AC5" s="25" t="s">
        <v>87</v>
      </c>
      <c r="AD5" s="25" t="s">
        <v>89</v>
      </c>
      <c r="AE5" s="25" t="s">
        <v>90</v>
      </c>
      <c r="AF5" s="25" t="s">
        <v>91</v>
      </c>
      <c r="AG5" s="25" t="s">
        <v>92</v>
      </c>
      <c r="AH5" s="25" t="s">
        <v>42</v>
      </c>
      <c r="AI5" s="25" t="s">
        <v>82</v>
      </c>
      <c r="AJ5" s="25" t="s">
        <v>83</v>
      </c>
      <c r="AK5" s="25" t="s">
        <v>84</v>
      </c>
      <c r="AL5" s="25" t="s">
        <v>85</v>
      </c>
      <c r="AM5" s="25" t="s">
        <v>86</v>
      </c>
      <c r="AN5" s="25" t="s">
        <v>87</v>
      </c>
      <c r="AO5" s="25" t="s">
        <v>89</v>
      </c>
      <c r="AP5" s="25" t="s">
        <v>90</v>
      </c>
      <c r="AQ5" s="25" t="s">
        <v>91</v>
      </c>
      <c r="AR5" s="25" t="s">
        <v>92</v>
      </c>
      <c r="AS5" s="25" t="s">
        <v>88</v>
      </c>
      <c r="AT5" s="25" t="s">
        <v>82</v>
      </c>
      <c r="AU5" s="25" t="s">
        <v>83</v>
      </c>
      <c r="AV5" s="25" t="s">
        <v>84</v>
      </c>
      <c r="AW5" s="25" t="s">
        <v>85</v>
      </c>
      <c r="AX5" s="25" t="s">
        <v>86</v>
      </c>
      <c r="AY5" s="25" t="s">
        <v>87</v>
      </c>
      <c r="AZ5" s="25" t="s">
        <v>89</v>
      </c>
      <c r="BA5" s="25" t="s">
        <v>90</v>
      </c>
      <c r="BB5" s="25" t="s">
        <v>91</v>
      </c>
      <c r="BC5" s="25" t="s">
        <v>92</v>
      </c>
      <c r="BD5" s="25" t="s">
        <v>88</v>
      </c>
      <c r="BE5" s="25" t="s">
        <v>82</v>
      </c>
      <c r="BF5" s="25" t="s">
        <v>83</v>
      </c>
      <c r="BG5" s="25" t="s">
        <v>84</v>
      </c>
      <c r="BH5" s="25" t="s">
        <v>85</v>
      </c>
      <c r="BI5" s="25" t="s">
        <v>86</v>
      </c>
      <c r="BJ5" s="25" t="s">
        <v>87</v>
      </c>
      <c r="BK5" s="25" t="s">
        <v>89</v>
      </c>
      <c r="BL5" s="25" t="s">
        <v>90</v>
      </c>
      <c r="BM5" s="25" t="s">
        <v>91</v>
      </c>
      <c r="BN5" s="25" t="s">
        <v>92</v>
      </c>
      <c r="BO5" s="25" t="s">
        <v>88</v>
      </c>
      <c r="BP5" s="25" t="s">
        <v>82</v>
      </c>
      <c r="BQ5" s="25" t="s">
        <v>83</v>
      </c>
      <c r="BR5" s="25" t="s">
        <v>84</v>
      </c>
      <c r="BS5" s="25" t="s">
        <v>85</v>
      </c>
      <c r="BT5" s="25" t="s">
        <v>86</v>
      </c>
      <c r="BU5" s="25" t="s">
        <v>87</v>
      </c>
      <c r="BV5" s="25" t="s">
        <v>89</v>
      </c>
      <c r="BW5" s="25" t="s">
        <v>90</v>
      </c>
      <c r="BX5" s="25" t="s">
        <v>91</v>
      </c>
      <c r="BY5" s="25" t="s">
        <v>92</v>
      </c>
      <c r="BZ5" s="25" t="s">
        <v>88</v>
      </c>
      <c r="CA5" s="25" t="s">
        <v>82</v>
      </c>
      <c r="CB5" s="25" t="s">
        <v>83</v>
      </c>
      <c r="CC5" s="25" t="s">
        <v>84</v>
      </c>
      <c r="CD5" s="25" t="s">
        <v>85</v>
      </c>
      <c r="CE5" s="25" t="s">
        <v>86</v>
      </c>
      <c r="CF5" s="25" t="s">
        <v>87</v>
      </c>
      <c r="CG5" s="25" t="s">
        <v>89</v>
      </c>
      <c r="CH5" s="25" t="s">
        <v>90</v>
      </c>
      <c r="CI5" s="25" t="s">
        <v>91</v>
      </c>
      <c r="CJ5" s="25" t="s">
        <v>92</v>
      </c>
      <c r="CK5" s="25" t="s">
        <v>88</v>
      </c>
      <c r="CL5" s="25" t="s">
        <v>82</v>
      </c>
      <c r="CM5" s="25" t="s">
        <v>83</v>
      </c>
      <c r="CN5" s="25" t="s">
        <v>84</v>
      </c>
      <c r="CO5" s="25" t="s">
        <v>85</v>
      </c>
      <c r="CP5" s="25" t="s">
        <v>86</v>
      </c>
      <c r="CQ5" s="25" t="s">
        <v>87</v>
      </c>
      <c r="CR5" s="25" t="s">
        <v>89</v>
      </c>
      <c r="CS5" s="25" t="s">
        <v>90</v>
      </c>
      <c r="CT5" s="25" t="s">
        <v>91</v>
      </c>
      <c r="CU5" s="25" t="s">
        <v>92</v>
      </c>
      <c r="CV5" s="25" t="s">
        <v>88</v>
      </c>
      <c r="CW5" s="25" t="s">
        <v>82</v>
      </c>
      <c r="CX5" s="25" t="s">
        <v>83</v>
      </c>
      <c r="CY5" s="25" t="s">
        <v>84</v>
      </c>
      <c r="CZ5" s="25" t="s">
        <v>85</v>
      </c>
      <c r="DA5" s="25" t="s">
        <v>86</v>
      </c>
      <c r="DB5" s="25" t="s">
        <v>87</v>
      </c>
      <c r="DC5" s="25" t="s">
        <v>89</v>
      </c>
      <c r="DD5" s="25" t="s">
        <v>90</v>
      </c>
      <c r="DE5" s="25" t="s">
        <v>91</v>
      </c>
      <c r="DF5" s="25" t="s">
        <v>92</v>
      </c>
      <c r="DG5" s="25" t="s">
        <v>88</v>
      </c>
      <c r="DH5" s="25" t="s">
        <v>82</v>
      </c>
      <c r="DI5" s="25" t="s">
        <v>83</v>
      </c>
      <c r="DJ5" s="25" t="s">
        <v>84</v>
      </c>
      <c r="DK5" s="25" t="s">
        <v>85</v>
      </c>
      <c r="DL5" s="25" t="s">
        <v>86</v>
      </c>
      <c r="DM5" s="25" t="s">
        <v>87</v>
      </c>
      <c r="DN5" s="25" t="s">
        <v>89</v>
      </c>
      <c r="DO5" s="25" t="s">
        <v>90</v>
      </c>
      <c r="DP5" s="25" t="s">
        <v>91</v>
      </c>
      <c r="DQ5" s="25" t="s">
        <v>92</v>
      </c>
      <c r="DR5" s="25" t="s">
        <v>88</v>
      </c>
      <c r="DS5" s="25" t="s">
        <v>82</v>
      </c>
      <c r="DT5" s="25" t="s">
        <v>83</v>
      </c>
      <c r="DU5" s="25" t="s">
        <v>84</v>
      </c>
      <c r="DV5" s="25" t="s">
        <v>85</v>
      </c>
      <c r="DW5" s="25" t="s">
        <v>86</v>
      </c>
      <c r="DX5" s="25" t="s">
        <v>87</v>
      </c>
      <c r="DY5" s="25" t="s">
        <v>89</v>
      </c>
      <c r="DZ5" s="25" t="s">
        <v>90</v>
      </c>
      <c r="EA5" s="25" t="s">
        <v>91</v>
      </c>
      <c r="EB5" s="25" t="s">
        <v>92</v>
      </c>
      <c r="EC5" s="25" t="s">
        <v>88</v>
      </c>
      <c r="ED5" s="25" t="s">
        <v>82</v>
      </c>
      <c r="EE5" s="25" t="s">
        <v>83</v>
      </c>
      <c r="EF5" s="25" t="s">
        <v>84</v>
      </c>
      <c r="EG5" s="25" t="s">
        <v>85</v>
      </c>
      <c r="EH5" s="25" t="s">
        <v>86</v>
      </c>
      <c r="EI5" s="25" t="s">
        <v>87</v>
      </c>
      <c r="EJ5" s="25" t="s">
        <v>89</v>
      </c>
      <c r="EK5" s="25" t="s">
        <v>90</v>
      </c>
      <c r="EL5" s="25" t="s">
        <v>91</v>
      </c>
      <c r="EM5" s="25" t="s">
        <v>92</v>
      </c>
      <c r="EN5" s="25" t="s">
        <v>88</v>
      </c>
    </row>
    <row r="6" spans="1:144" s="14" customFormat="1" x14ac:dyDescent="0.15">
      <c r="A6" s="15" t="s">
        <v>93</v>
      </c>
      <c r="B6" s="20">
        <f t="shared" ref="B6:W6" si="1">B7</f>
        <v>2022</v>
      </c>
      <c r="C6" s="20">
        <f t="shared" si="1"/>
        <v>202193</v>
      </c>
      <c r="D6" s="20">
        <f t="shared" si="1"/>
        <v>46</v>
      </c>
      <c r="E6" s="20">
        <f t="shared" si="1"/>
        <v>1</v>
      </c>
      <c r="F6" s="20">
        <f t="shared" si="1"/>
        <v>0</v>
      </c>
      <c r="G6" s="20">
        <f t="shared" si="1"/>
        <v>1</v>
      </c>
      <c r="H6" s="20" t="str">
        <f t="shared" si="1"/>
        <v>長野県　東御市</v>
      </c>
      <c r="I6" s="20" t="str">
        <f t="shared" si="1"/>
        <v>法適用</v>
      </c>
      <c r="J6" s="20" t="str">
        <f t="shared" si="1"/>
        <v>水道事業</v>
      </c>
      <c r="K6" s="20" t="str">
        <f t="shared" si="1"/>
        <v>末端給水事業</v>
      </c>
      <c r="L6" s="20" t="str">
        <f t="shared" si="1"/>
        <v>A6</v>
      </c>
      <c r="M6" s="20" t="str">
        <f t="shared" si="1"/>
        <v>非設置</v>
      </c>
      <c r="N6" s="26" t="str">
        <f t="shared" si="1"/>
        <v>-</v>
      </c>
      <c r="O6" s="26">
        <f t="shared" si="1"/>
        <v>74.959999999999994</v>
      </c>
      <c r="P6" s="26">
        <f t="shared" si="1"/>
        <v>91.78</v>
      </c>
      <c r="Q6" s="26">
        <f t="shared" si="1"/>
        <v>3509</v>
      </c>
      <c r="R6" s="26">
        <f t="shared" si="1"/>
        <v>29557</v>
      </c>
      <c r="S6" s="26">
        <f t="shared" si="1"/>
        <v>112.37</v>
      </c>
      <c r="T6" s="26">
        <f t="shared" si="1"/>
        <v>263.02999999999997</v>
      </c>
      <c r="U6" s="26">
        <f t="shared" si="1"/>
        <v>27052</v>
      </c>
      <c r="V6" s="26">
        <f t="shared" si="1"/>
        <v>35.700000000000003</v>
      </c>
      <c r="W6" s="26">
        <f t="shared" si="1"/>
        <v>757.76</v>
      </c>
      <c r="X6" s="28">
        <f t="shared" ref="X6:AG6" si="2">IF(X7="",NA(),X7)</f>
        <v>124.07</v>
      </c>
      <c r="Y6" s="28">
        <f t="shared" si="2"/>
        <v>122.65</v>
      </c>
      <c r="Z6" s="28">
        <f t="shared" si="2"/>
        <v>124.38</v>
      </c>
      <c r="AA6" s="28">
        <f t="shared" si="2"/>
        <v>124.14</v>
      </c>
      <c r="AB6" s="28">
        <f t="shared" si="2"/>
        <v>118.56</v>
      </c>
      <c r="AC6" s="28">
        <f t="shared" si="2"/>
        <v>108.87</v>
      </c>
      <c r="AD6" s="28">
        <f t="shared" si="2"/>
        <v>108.61</v>
      </c>
      <c r="AE6" s="28">
        <f t="shared" si="2"/>
        <v>108.35</v>
      </c>
      <c r="AF6" s="28">
        <f t="shared" si="2"/>
        <v>108.84</v>
      </c>
      <c r="AG6" s="28">
        <f t="shared" si="2"/>
        <v>105.92</v>
      </c>
      <c r="AH6" s="26" t="str">
        <f>IF(AH7="","",IF(AH7="-","【-】","【"&amp;SUBSTITUTE(TEXT(AH7,"#,##0.00"),"-","△")&amp;"】"))</f>
        <v>【108.70】</v>
      </c>
      <c r="AI6" s="26">
        <f t="shared" ref="AI6:AR6" si="3">IF(AI7="",NA(),AI7)</f>
        <v>0</v>
      </c>
      <c r="AJ6" s="26">
        <f t="shared" si="3"/>
        <v>0</v>
      </c>
      <c r="AK6" s="26">
        <f t="shared" si="3"/>
        <v>0</v>
      </c>
      <c r="AL6" s="26">
        <f t="shared" si="3"/>
        <v>0</v>
      </c>
      <c r="AM6" s="26">
        <f t="shared" si="3"/>
        <v>0</v>
      </c>
      <c r="AN6" s="28">
        <f t="shared" si="3"/>
        <v>3.16</v>
      </c>
      <c r="AO6" s="28">
        <f t="shared" si="3"/>
        <v>3.59</v>
      </c>
      <c r="AP6" s="28">
        <f t="shared" si="3"/>
        <v>3.98</v>
      </c>
      <c r="AQ6" s="28">
        <f t="shared" si="3"/>
        <v>6.02</v>
      </c>
      <c r="AR6" s="28">
        <f t="shared" si="3"/>
        <v>7.78</v>
      </c>
      <c r="AS6" s="26" t="str">
        <f>IF(AS7="","",IF(AS7="-","【-】","【"&amp;SUBSTITUTE(TEXT(AS7,"#,##0.00"),"-","△")&amp;"】"))</f>
        <v>【1.34】</v>
      </c>
      <c r="AT6" s="28">
        <f t="shared" ref="AT6:BC6" si="4">IF(AT7="",NA(),AT7)</f>
        <v>160.93</v>
      </c>
      <c r="AU6" s="28">
        <f t="shared" si="4"/>
        <v>177.89</v>
      </c>
      <c r="AV6" s="28">
        <f t="shared" si="4"/>
        <v>206.84</v>
      </c>
      <c r="AW6" s="28">
        <f t="shared" si="4"/>
        <v>227.99</v>
      </c>
      <c r="AX6" s="28">
        <f t="shared" si="4"/>
        <v>251.21</v>
      </c>
      <c r="AY6" s="28">
        <f t="shared" si="4"/>
        <v>369.69</v>
      </c>
      <c r="AZ6" s="28">
        <f t="shared" si="4"/>
        <v>379.08</v>
      </c>
      <c r="BA6" s="28">
        <f t="shared" si="4"/>
        <v>367.55</v>
      </c>
      <c r="BB6" s="28">
        <f t="shared" si="4"/>
        <v>378.56</v>
      </c>
      <c r="BC6" s="28">
        <f t="shared" si="4"/>
        <v>364.46</v>
      </c>
      <c r="BD6" s="26" t="str">
        <f>IF(BD7="","",IF(BD7="-","【-】","【"&amp;SUBSTITUTE(TEXT(BD7,"#,##0.00"),"-","△")&amp;"】"))</f>
        <v>【252.29】</v>
      </c>
      <c r="BE6" s="28">
        <f t="shared" ref="BE6:BN6" si="5">IF(BE7="",NA(),BE7)</f>
        <v>367.67</v>
      </c>
      <c r="BF6" s="28">
        <f t="shared" si="5"/>
        <v>334.01</v>
      </c>
      <c r="BG6" s="28">
        <f t="shared" si="5"/>
        <v>297.27</v>
      </c>
      <c r="BH6" s="28">
        <f t="shared" si="5"/>
        <v>264.25</v>
      </c>
      <c r="BI6" s="28">
        <f t="shared" si="5"/>
        <v>232.16</v>
      </c>
      <c r="BJ6" s="28">
        <f t="shared" si="5"/>
        <v>402.99</v>
      </c>
      <c r="BK6" s="28">
        <f t="shared" si="5"/>
        <v>398.98</v>
      </c>
      <c r="BL6" s="28">
        <f t="shared" si="5"/>
        <v>418.68</v>
      </c>
      <c r="BM6" s="28">
        <f t="shared" si="5"/>
        <v>395.68</v>
      </c>
      <c r="BN6" s="28">
        <f t="shared" si="5"/>
        <v>403.72</v>
      </c>
      <c r="BO6" s="26" t="str">
        <f>IF(BO7="","",IF(BO7="-","【-】","【"&amp;SUBSTITUTE(TEXT(BO7,"#,##0.00"),"-","△")&amp;"】"))</f>
        <v>【268.07】</v>
      </c>
      <c r="BP6" s="28">
        <f t="shared" ref="BP6:BY6" si="6">IF(BP7="",NA(),BP7)</f>
        <v>125.95</v>
      </c>
      <c r="BQ6" s="28">
        <f t="shared" si="6"/>
        <v>123.31</v>
      </c>
      <c r="BR6" s="28">
        <f t="shared" si="6"/>
        <v>125.86</v>
      </c>
      <c r="BS6" s="28">
        <f t="shared" si="6"/>
        <v>125.93</v>
      </c>
      <c r="BT6" s="28">
        <f t="shared" si="6"/>
        <v>119.82</v>
      </c>
      <c r="BU6" s="28">
        <f t="shared" si="6"/>
        <v>98.66</v>
      </c>
      <c r="BV6" s="28">
        <f t="shared" si="6"/>
        <v>98.64</v>
      </c>
      <c r="BW6" s="28">
        <f t="shared" si="6"/>
        <v>94.78</v>
      </c>
      <c r="BX6" s="28">
        <f t="shared" si="6"/>
        <v>97.59</v>
      </c>
      <c r="BY6" s="28">
        <f t="shared" si="6"/>
        <v>92.17</v>
      </c>
      <c r="BZ6" s="26" t="str">
        <f>IF(BZ7="","",IF(BZ7="-","【-】","【"&amp;SUBSTITUTE(TEXT(BZ7,"#,##0.00"),"-","△")&amp;"】"))</f>
        <v>【97.47】</v>
      </c>
      <c r="CA6" s="28">
        <f t="shared" ref="CA6:CJ6" si="7">IF(CA7="",NA(),CA7)</f>
        <v>157.13</v>
      </c>
      <c r="CB6" s="28">
        <f t="shared" si="7"/>
        <v>160.1</v>
      </c>
      <c r="CC6" s="28">
        <f t="shared" si="7"/>
        <v>154.76</v>
      </c>
      <c r="CD6" s="28">
        <f t="shared" si="7"/>
        <v>155.01</v>
      </c>
      <c r="CE6" s="28">
        <f t="shared" si="7"/>
        <v>163.41</v>
      </c>
      <c r="CF6" s="28">
        <f t="shared" si="7"/>
        <v>178.59</v>
      </c>
      <c r="CG6" s="28">
        <f t="shared" si="7"/>
        <v>178.92</v>
      </c>
      <c r="CH6" s="28">
        <f t="shared" si="7"/>
        <v>181.3</v>
      </c>
      <c r="CI6" s="28">
        <f t="shared" si="7"/>
        <v>181.71</v>
      </c>
      <c r="CJ6" s="28">
        <f t="shared" si="7"/>
        <v>188.51</v>
      </c>
      <c r="CK6" s="26" t="str">
        <f>IF(CK7="","",IF(CK7="-","【-】","【"&amp;SUBSTITUTE(TEXT(CK7,"#,##0.00"),"-","△")&amp;"】"))</f>
        <v>【174.75】</v>
      </c>
      <c r="CL6" s="28">
        <f t="shared" ref="CL6:CU6" si="8">IF(CL7="",NA(),CL7)</f>
        <v>74.03</v>
      </c>
      <c r="CM6" s="28">
        <f t="shared" si="8"/>
        <v>72.150000000000006</v>
      </c>
      <c r="CN6" s="28">
        <f t="shared" si="8"/>
        <v>71.930000000000007</v>
      </c>
      <c r="CO6" s="28">
        <f t="shared" si="8"/>
        <v>70.89</v>
      </c>
      <c r="CP6" s="28">
        <f t="shared" si="8"/>
        <v>70.400000000000006</v>
      </c>
      <c r="CQ6" s="28">
        <f t="shared" si="8"/>
        <v>55.03</v>
      </c>
      <c r="CR6" s="28">
        <f t="shared" si="8"/>
        <v>55.14</v>
      </c>
      <c r="CS6" s="28">
        <f t="shared" si="8"/>
        <v>55.89</v>
      </c>
      <c r="CT6" s="28">
        <f t="shared" si="8"/>
        <v>55.72</v>
      </c>
      <c r="CU6" s="28">
        <f t="shared" si="8"/>
        <v>55.31</v>
      </c>
      <c r="CV6" s="26" t="str">
        <f>IF(CV7="","",IF(CV7="-","【-】","【"&amp;SUBSTITUTE(TEXT(CV7,"#,##0.00"),"-","△")&amp;"】"))</f>
        <v>【59.97】</v>
      </c>
      <c r="CW6" s="28">
        <f t="shared" ref="CW6:DF6" si="9">IF(CW7="",NA(),CW7)</f>
        <v>84.85</v>
      </c>
      <c r="CX6" s="28">
        <f t="shared" si="9"/>
        <v>84.86</v>
      </c>
      <c r="CY6" s="28">
        <f t="shared" si="9"/>
        <v>85</v>
      </c>
      <c r="CZ6" s="28">
        <f t="shared" si="9"/>
        <v>85</v>
      </c>
      <c r="DA6" s="28">
        <f t="shared" si="9"/>
        <v>85</v>
      </c>
      <c r="DB6" s="28">
        <f t="shared" si="9"/>
        <v>81.900000000000006</v>
      </c>
      <c r="DC6" s="28">
        <f t="shared" si="9"/>
        <v>81.39</v>
      </c>
      <c r="DD6" s="28">
        <f t="shared" si="9"/>
        <v>81.27</v>
      </c>
      <c r="DE6" s="28">
        <f t="shared" si="9"/>
        <v>81.260000000000005</v>
      </c>
      <c r="DF6" s="28">
        <f t="shared" si="9"/>
        <v>80.36</v>
      </c>
      <c r="DG6" s="26" t="str">
        <f>IF(DG7="","",IF(DG7="-","【-】","【"&amp;SUBSTITUTE(TEXT(DG7,"#,##0.00"),"-","△")&amp;"】"))</f>
        <v>【89.76】</v>
      </c>
      <c r="DH6" s="28">
        <f t="shared" ref="DH6:DQ6" si="10">IF(DH7="",NA(),DH7)</f>
        <v>54.63</v>
      </c>
      <c r="DI6" s="28">
        <f t="shared" si="10"/>
        <v>56.51</v>
      </c>
      <c r="DJ6" s="28">
        <f t="shared" si="10"/>
        <v>58.51</v>
      </c>
      <c r="DK6" s="28">
        <f t="shared" si="10"/>
        <v>60.22</v>
      </c>
      <c r="DL6" s="28">
        <f t="shared" si="10"/>
        <v>61.82</v>
      </c>
      <c r="DM6" s="28">
        <f t="shared" si="10"/>
        <v>48.87</v>
      </c>
      <c r="DN6" s="28">
        <f t="shared" si="10"/>
        <v>49.92</v>
      </c>
      <c r="DO6" s="28">
        <f t="shared" si="10"/>
        <v>50.63</v>
      </c>
      <c r="DP6" s="28">
        <f t="shared" si="10"/>
        <v>51.29</v>
      </c>
      <c r="DQ6" s="28">
        <f t="shared" si="10"/>
        <v>52.2</v>
      </c>
      <c r="DR6" s="26" t="str">
        <f>IF(DR7="","",IF(DR7="-","【-】","【"&amp;SUBSTITUTE(TEXT(DR7,"#,##0.00"),"-","△")&amp;"】"))</f>
        <v>【51.51】</v>
      </c>
      <c r="DS6" s="28">
        <f t="shared" ref="DS6:EB6" si="11">IF(DS7="",NA(),DS7)</f>
        <v>13.87</v>
      </c>
      <c r="DT6" s="28">
        <f t="shared" si="11"/>
        <v>13.7</v>
      </c>
      <c r="DU6" s="28">
        <f t="shared" si="11"/>
        <v>13.91</v>
      </c>
      <c r="DV6" s="28">
        <f t="shared" si="11"/>
        <v>14.49</v>
      </c>
      <c r="DW6" s="28">
        <f t="shared" si="11"/>
        <v>14.82</v>
      </c>
      <c r="DX6" s="28">
        <f t="shared" si="11"/>
        <v>14.85</v>
      </c>
      <c r="DY6" s="28">
        <f t="shared" si="11"/>
        <v>16.88</v>
      </c>
      <c r="DZ6" s="28">
        <f t="shared" si="11"/>
        <v>18.28</v>
      </c>
      <c r="EA6" s="28">
        <f t="shared" si="11"/>
        <v>19.61</v>
      </c>
      <c r="EB6" s="28">
        <f t="shared" si="11"/>
        <v>20.73</v>
      </c>
      <c r="EC6" s="26" t="str">
        <f>IF(EC7="","",IF(EC7="-","【-】","【"&amp;SUBSTITUTE(TEXT(EC7,"#,##0.00"),"-","△")&amp;"】"))</f>
        <v>【23.75】</v>
      </c>
      <c r="ED6" s="28">
        <f t="shared" ref="ED6:EM6" si="12">IF(ED7="",NA(),ED7)</f>
        <v>0.42</v>
      </c>
      <c r="EE6" s="28">
        <f t="shared" si="12"/>
        <v>0.45</v>
      </c>
      <c r="EF6" s="28">
        <f t="shared" si="12"/>
        <v>0.13</v>
      </c>
      <c r="EG6" s="28">
        <f t="shared" si="12"/>
        <v>0.17</v>
      </c>
      <c r="EH6" s="28">
        <f t="shared" si="12"/>
        <v>0.27</v>
      </c>
      <c r="EI6" s="28">
        <f t="shared" si="12"/>
        <v>0.5</v>
      </c>
      <c r="EJ6" s="28">
        <f t="shared" si="12"/>
        <v>0.52</v>
      </c>
      <c r="EK6" s="28">
        <f t="shared" si="12"/>
        <v>0.53</v>
      </c>
      <c r="EL6" s="28">
        <f t="shared" si="12"/>
        <v>0.48</v>
      </c>
      <c r="EM6" s="28">
        <f t="shared" si="12"/>
        <v>0.5</v>
      </c>
      <c r="EN6" s="26" t="str">
        <f>IF(EN7="","",IF(EN7="-","【-】","【"&amp;SUBSTITUTE(TEXT(EN7,"#,##0.00"),"-","△")&amp;"】"))</f>
        <v>【0.67】</v>
      </c>
    </row>
    <row r="7" spans="1:144" s="14" customFormat="1" x14ac:dyDescent="0.15">
      <c r="A7" s="15"/>
      <c r="B7" s="21">
        <v>2022</v>
      </c>
      <c r="C7" s="21">
        <v>202193</v>
      </c>
      <c r="D7" s="21">
        <v>46</v>
      </c>
      <c r="E7" s="21">
        <v>1</v>
      </c>
      <c r="F7" s="21">
        <v>0</v>
      </c>
      <c r="G7" s="21">
        <v>1</v>
      </c>
      <c r="H7" s="21" t="s">
        <v>62</v>
      </c>
      <c r="I7" s="21" t="s">
        <v>94</v>
      </c>
      <c r="J7" s="21" t="s">
        <v>95</v>
      </c>
      <c r="K7" s="21" t="s">
        <v>96</v>
      </c>
      <c r="L7" s="21" t="s">
        <v>97</v>
      </c>
      <c r="M7" s="21" t="s">
        <v>14</v>
      </c>
      <c r="N7" s="27" t="s">
        <v>98</v>
      </c>
      <c r="O7" s="27">
        <v>74.959999999999994</v>
      </c>
      <c r="P7" s="27">
        <v>91.78</v>
      </c>
      <c r="Q7" s="27">
        <v>3509</v>
      </c>
      <c r="R7" s="27">
        <v>29557</v>
      </c>
      <c r="S7" s="27">
        <v>112.37</v>
      </c>
      <c r="T7" s="27">
        <v>263.02999999999997</v>
      </c>
      <c r="U7" s="27">
        <v>27052</v>
      </c>
      <c r="V7" s="27">
        <v>35.700000000000003</v>
      </c>
      <c r="W7" s="27">
        <v>757.76</v>
      </c>
      <c r="X7" s="27">
        <v>124.07</v>
      </c>
      <c r="Y7" s="27">
        <v>122.65</v>
      </c>
      <c r="Z7" s="27">
        <v>124.38</v>
      </c>
      <c r="AA7" s="27">
        <v>124.14</v>
      </c>
      <c r="AB7" s="27">
        <v>118.56</v>
      </c>
      <c r="AC7" s="27">
        <v>108.87</v>
      </c>
      <c r="AD7" s="27">
        <v>108.61</v>
      </c>
      <c r="AE7" s="27">
        <v>108.35</v>
      </c>
      <c r="AF7" s="27">
        <v>108.84</v>
      </c>
      <c r="AG7" s="27">
        <v>105.92</v>
      </c>
      <c r="AH7" s="27">
        <v>108.7</v>
      </c>
      <c r="AI7" s="27">
        <v>0</v>
      </c>
      <c r="AJ7" s="27">
        <v>0</v>
      </c>
      <c r="AK7" s="27">
        <v>0</v>
      </c>
      <c r="AL7" s="27">
        <v>0</v>
      </c>
      <c r="AM7" s="27">
        <v>0</v>
      </c>
      <c r="AN7" s="27">
        <v>3.16</v>
      </c>
      <c r="AO7" s="27">
        <v>3.59</v>
      </c>
      <c r="AP7" s="27">
        <v>3.98</v>
      </c>
      <c r="AQ7" s="27">
        <v>6.02</v>
      </c>
      <c r="AR7" s="27">
        <v>7.78</v>
      </c>
      <c r="AS7" s="27">
        <v>1.34</v>
      </c>
      <c r="AT7" s="27">
        <v>160.93</v>
      </c>
      <c r="AU7" s="27">
        <v>177.89</v>
      </c>
      <c r="AV7" s="27">
        <v>206.84</v>
      </c>
      <c r="AW7" s="27">
        <v>227.99</v>
      </c>
      <c r="AX7" s="27">
        <v>251.21</v>
      </c>
      <c r="AY7" s="27">
        <v>369.69</v>
      </c>
      <c r="AZ7" s="27">
        <v>379.08</v>
      </c>
      <c r="BA7" s="27">
        <v>367.55</v>
      </c>
      <c r="BB7" s="27">
        <v>378.56</v>
      </c>
      <c r="BC7" s="27">
        <v>364.46</v>
      </c>
      <c r="BD7" s="27">
        <v>252.29</v>
      </c>
      <c r="BE7" s="27">
        <v>367.67</v>
      </c>
      <c r="BF7" s="27">
        <v>334.01</v>
      </c>
      <c r="BG7" s="27">
        <v>297.27</v>
      </c>
      <c r="BH7" s="27">
        <v>264.25</v>
      </c>
      <c r="BI7" s="27">
        <v>232.16</v>
      </c>
      <c r="BJ7" s="27">
        <v>402.99</v>
      </c>
      <c r="BK7" s="27">
        <v>398.98</v>
      </c>
      <c r="BL7" s="27">
        <v>418.68</v>
      </c>
      <c r="BM7" s="27">
        <v>395.68</v>
      </c>
      <c r="BN7" s="27">
        <v>403.72</v>
      </c>
      <c r="BO7" s="27">
        <v>268.07</v>
      </c>
      <c r="BP7" s="27">
        <v>125.95</v>
      </c>
      <c r="BQ7" s="27">
        <v>123.31</v>
      </c>
      <c r="BR7" s="27">
        <v>125.86</v>
      </c>
      <c r="BS7" s="27">
        <v>125.93</v>
      </c>
      <c r="BT7" s="27">
        <v>119.82</v>
      </c>
      <c r="BU7" s="27">
        <v>98.66</v>
      </c>
      <c r="BV7" s="27">
        <v>98.64</v>
      </c>
      <c r="BW7" s="27">
        <v>94.78</v>
      </c>
      <c r="BX7" s="27">
        <v>97.59</v>
      </c>
      <c r="BY7" s="27">
        <v>92.17</v>
      </c>
      <c r="BZ7" s="27">
        <v>97.47</v>
      </c>
      <c r="CA7" s="27">
        <v>157.13</v>
      </c>
      <c r="CB7" s="27">
        <v>160.1</v>
      </c>
      <c r="CC7" s="27">
        <v>154.76</v>
      </c>
      <c r="CD7" s="27">
        <v>155.01</v>
      </c>
      <c r="CE7" s="27">
        <v>163.41</v>
      </c>
      <c r="CF7" s="27">
        <v>178.59</v>
      </c>
      <c r="CG7" s="27">
        <v>178.92</v>
      </c>
      <c r="CH7" s="27">
        <v>181.3</v>
      </c>
      <c r="CI7" s="27">
        <v>181.71</v>
      </c>
      <c r="CJ7" s="27">
        <v>188.51</v>
      </c>
      <c r="CK7" s="27">
        <v>174.75</v>
      </c>
      <c r="CL7" s="27">
        <v>74.03</v>
      </c>
      <c r="CM7" s="27">
        <v>72.150000000000006</v>
      </c>
      <c r="CN7" s="27">
        <v>71.930000000000007</v>
      </c>
      <c r="CO7" s="27">
        <v>70.89</v>
      </c>
      <c r="CP7" s="27">
        <v>70.400000000000006</v>
      </c>
      <c r="CQ7" s="27">
        <v>55.03</v>
      </c>
      <c r="CR7" s="27">
        <v>55.14</v>
      </c>
      <c r="CS7" s="27">
        <v>55.89</v>
      </c>
      <c r="CT7" s="27">
        <v>55.72</v>
      </c>
      <c r="CU7" s="27">
        <v>55.31</v>
      </c>
      <c r="CV7" s="27">
        <v>59.97</v>
      </c>
      <c r="CW7" s="27">
        <v>84.85</v>
      </c>
      <c r="CX7" s="27">
        <v>84.86</v>
      </c>
      <c r="CY7" s="27">
        <v>85</v>
      </c>
      <c r="CZ7" s="27">
        <v>85</v>
      </c>
      <c r="DA7" s="27">
        <v>85</v>
      </c>
      <c r="DB7" s="27">
        <v>81.900000000000006</v>
      </c>
      <c r="DC7" s="27">
        <v>81.39</v>
      </c>
      <c r="DD7" s="27">
        <v>81.27</v>
      </c>
      <c r="DE7" s="27">
        <v>81.260000000000005</v>
      </c>
      <c r="DF7" s="27">
        <v>80.36</v>
      </c>
      <c r="DG7" s="27">
        <v>89.76</v>
      </c>
      <c r="DH7" s="27">
        <v>54.63</v>
      </c>
      <c r="DI7" s="27">
        <v>56.51</v>
      </c>
      <c r="DJ7" s="27">
        <v>58.51</v>
      </c>
      <c r="DK7" s="27">
        <v>60.22</v>
      </c>
      <c r="DL7" s="27">
        <v>61.82</v>
      </c>
      <c r="DM7" s="27">
        <v>48.87</v>
      </c>
      <c r="DN7" s="27">
        <v>49.92</v>
      </c>
      <c r="DO7" s="27">
        <v>50.63</v>
      </c>
      <c r="DP7" s="27">
        <v>51.29</v>
      </c>
      <c r="DQ7" s="27">
        <v>52.2</v>
      </c>
      <c r="DR7" s="27">
        <v>51.51</v>
      </c>
      <c r="DS7" s="27">
        <v>13.87</v>
      </c>
      <c r="DT7" s="27">
        <v>13.7</v>
      </c>
      <c r="DU7" s="27">
        <v>13.91</v>
      </c>
      <c r="DV7" s="27">
        <v>14.49</v>
      </c>
      <c r="DW7" s="27">
        <v>14.82</v>
      </c>
      <c r="DX7" s="27">
        <v>14.85</v>
      </c>
      <c r="DY7" s="27">
        <v>16.88</v>
      </c>
      <c r="DZ7" s="27">
        <v>18.28</v>
      </c>
      <c r="EA7" s="27">
        <v>19.61</v>
      </c>
      <c r="EB7" s="27">
        <v>20.73</v>
      </c>
      <c r="EC7" s="27">
        <v>23.75</v>
      </c>
      <c r="ED7" s="27">
        <v>0.42</v>
      </c>
      <c r="EE7" s="27">
        <v>0.45</v>
      </c>
      <c r="EF7" s="27">
        <v>0.13</v>
      </c>
      <c r="EG7" s="27">
        <v>0.17</v>
      </c>
      <c r="EH7" s="27">
        <v>0.27</v>
      </c>
      <c r="EI7" s="27">
        <v>0.5</v>
      </c>
      <c r="EJ7" s="27">
        <v>0.52</v>
      </c>
      <c r="EK7" s="27">
        <v>0.53</v>
      </c>
      <c r="EL7" s="27">
        <v>0.48</v>
      </c>
      <c r="EM7" s="27">
        <v>0.5</v>
      </c>
      <c r="EN7" s="27">
        <v>0.67</v>
      </c>
    </row>
    <row r="8" spans="1:144" x14ac:dyDescent="0.15">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15">
      <c r="A9" s="16"/>
      <c r="B9" s="16" t="s">
        <v>99</v>
      </c>
      <c r="C9" s="16" t="s">
        <v>101</v>
      </c>
      <c r="D9" s="16" t="s">
        <v>102</v>
      </c>
      <c r="E9" s="16" t="s">
        <v>103</v>
      </c>
      <c r="F9" s="16" t="s">
        <v>104</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15">
      <c r="A10" s="16" t="s">
        <v>50</v>
      </c>
      <c r="B10" s="22">
        <f>DATEVALUE($B7+12-B11&amp;"/1/"&amp;B12)</f>
        <v>47484</v>
      </c>
      <c r="C10" s="23">
        <f>DATEVALUE($B7+12-C11&amp;"/1/"&amp;C12)</f>
        <v>47849</v>
      </c>
      <c r="D10" s="23">
        <f>DATEVALUE($B7+12-D11&amp;"/1/"&amp;D12)</f>
        <v>48215</v>
      </c>
      <c r="E10" s="23">
        <f>DATEVALUE($B7+12-E11&amp;"/1/"&amp;E12)</f>
        <v>48582</v>
      </c>
      <c r="F10" s="23">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櫻井 皓太</cp:lastModifiedBy>
  <dcterms:created xsi:type="dcterms:W3CDTF">2023-12-05T00:54:00Z</dcterms:created>
  <dcterms:modified xsi:type="dcterms:W3CDTF">2024-03-15T05:33:28Z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2024-01-23T23:34:44Z</vt:filetime>
  </property>
</Properties>
</file>