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R5\020 業務係\020 共通財務\030 経営\040 経営比較分析表\R4\HP公表\R4決算\"/>
    </mc:Choice>
  </mc:AlternateContent>
  <workbookProtection workbookAlgorithmName="SHA-512" workbookHashValue="Qowl/8ZqvrTKZoghjrqiKWjtEocXNXv9ktBVQiHPkiOGHsy0JcGUgp/MYg2fXOHAOlFpkYWQBUC1Zo+jEG/tkQ==" workbookSaltValue="am+acazIp8+zuIP1go7LX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<sst xmlns="http://schemas.openxmlformats.org/spreadsheetml/2006/main" count="228" uniqueCount="112">
  <si>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</si>
  <si>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</si>
  <si>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</si>
  <si>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</si>
  <si>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</si>
  <si>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</si>
  <si>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</si>
  <si>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事業CD</t>
    <rPh sb="0" eb="2">
      <t>ジギョウ</t>
    </rPh>
    <phoneticPr fontId="1"/>
  </si>
  <si>
    <t>管理者の情報</t>
    <rPh sb="0" eb="3">
      <t>カンリシャ</t>
    </rPh>
    <rPh sb="4" eb="6">
      <t>ジョウホウ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</si>
  <si>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</si>
  <si>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</si>
  <si>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</si>
  <si>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</si>
  <si>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</si>
  <si>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</si>
  <si>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</si>
  <si>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</si>
  <si>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</si>
  <si>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</si>
  <si>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</si>
  <si>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</si>
  <si>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</si>
  <si>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</si>
  <si>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</si>
  <si>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</si>
  <si>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</si>
  <si>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</si>
  <si>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</si>
  <si>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</si>
  <si>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</si>
  <si>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</si>
  <si>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</si>
  <si>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</si>
  <si>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</si>
  <si>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</si>
  <si>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</si>
  <si>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</si>
  <si>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</si>
  <si>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</si>
  <si>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</si>
  <si>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</si>
  <si>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</si>
  <si>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</si>
  <si>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</si>
  <si>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</si>
  <si>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</si>
  <si>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</si>
  <si>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</si>
  <si>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</si>
  <si>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</si>
  <si>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</si>
  <si>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</si>
  <si>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</si>
  <si>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</si>
  <si>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</si>
  <si>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</si>
  <si>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</si>
  <si>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</si>
  <si>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</si>
  <si>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</si>
  <si>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</si>
  <si>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</si>
  <si>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長野県　東御市</t>
  </si>
  <si>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</si>
  <si>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</si>
  <si>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</si>
  <si>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</si>
  <si>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</si>
  <si>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</si>
  <si>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</si>
  <si>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</si>
  <si>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</si>
  <si>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</si>
  <si>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</si>
  <si>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</si>
  <si>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</si>
  <si>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</si>
  <si>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</si>
  <si>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</si>
  <si>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</si>
  <si>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</si>
  <si>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</si>
  <si>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</si>
  <si>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</si>
  <si>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</si>
  <si>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</si>
  <si>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</si>
  <si>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</si>
  <si>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</si>
  <si>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</si>
  <si>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</si>
  <si>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</si>
  <si>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</si>
  <si>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</si>
  <si>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</si>
  <si>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</si>
  <si>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</si>
  <si>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A6</t>
  </si>
  <si>
    <t>-</t>
  </si>
  <si>
    <t>Ｎ－４年度</t>
    <rPh sb="3" eb="5">
      <t>ネンド</t>
    </rPh>
    <phoneticPr fontId="1"/>
  </si>
  <si>
    <t>　一般的に、「有形固定資産減価償却率」、「管路経年化率」ともに数値が高くなれば、法定耐用年数に近い資産（管路）を多く保有していることを示しています。「有形固定資産減価償却率」は類似団体の平均よりやや高いものの、「管路経年化率」は類似団体より低く推移しています。しかし、「管路更新率」は低く、老朽化の進行に対応するため、今後も計画的な更新投資が必要であると考えます。</t>
    <rPh sb="88" eb="90">
      <t>ルイジ</t>
    </rPh>
    <rPh sb="90" eb="92">
      <t>ダンタイ</t>
    </rPh>
    <rPh sb="93" eb="95">
      <t>ヘイキン</t>
    </rPh>
    <rPh sb="99" eb="100">
      <t>タカ</t>
    </rPh>
    <rPh sb="106" eb="108">
      <t>カンロ</t>
    </rPh>
    <rPh sb="108" eb="111">
      <t>ケイネンカ</t>
    </rPh>
    <rPh sb="111" eb="112">
      <t>リツ</t>
    </rPh>
    <rPh sb="114" eb="116">
      <t>ルイジ</t>
    </rPh>
    <rPh sb="116" eb="118">
      <t>ダンタイ</t>
    </rPh>
    <rPh sb="120" eb="121">
      <t>ヒク</t>
    </rPh>
    <rPh sb="122" eb="124">
      <t>スイイ</t>
    </rPh>
    <rPh sb="145" eb="148">
      <t>ロウキュウカ</t>
    </rPh>
    <rPh sb="149" eb="151">
      <t>シンコウ</t>
    </rPh>
    <rPh sb="152" eb="154">
      <t>タイオウ</t>
    </rPh>
    <rPh sb="177" eb="178">
      <t>カンガ</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</si>
  <si>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</si>
  <si>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</si>
  <si>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</si>
  <si>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</si>
  <si>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</si>
  <si>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</si>
  <si>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</si>
  <si>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</si>
  <si>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</si>
  <si>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や効率性については、一定の水準にあるものと考えられますが、流動比率が低調で資金流出が考えられますので、引き続き費用の抑制を図るとともに、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経営戦略などの活用により計画的且つ平準化した投資を見込み、経営の健全化に努めることが必要と考えます。</t>
    <rPh sb="185" eb="189">
      <t>ケイエイ</t>
    </rPh>
    <phoneticPr fontId="1"/>
  </si>
  <si>
    <t>　令和４年度は動力費が増加した関係で「経常収支比率」が悪化したものの、「経常収支比率」、「料金回収率」ともに平均より高い傾向にあり比較的健全な経営傾向であると考えられます。
　「給水原価」は類似団体平均よりも低く、「施設利用率」、「有収率」も一定の水準を維持していることから、比較的効率的かつ健全な経営が出来ているものと考えられます。
　ただし、流動比率については、昨年度より改善が見られるものの類似団体平均よりも低く、短期的な支払能力が低い状況にあります。これは依然として企業債元金償還が高い水準にあり、継続的に一定の水準で建設投資を行っていることが要因であると考えられますが、企業債残高は減少しており、流動比率は増加傾向であるため、今後経営の傾向としては健全になっていくと考えられます。</t>
    <rPh sb="1" eb="3">
      <t>レイワ</t>
    </rPh>
    <rPh sb="4" eb="6">
      <t>ネンド</t>
    </rPh>
    <rPh sb="7" eb="11">
      <t>ドウリ</t>
    </rPh>
    <rPh sb="11" eb="13">
      <t>ゾウカ</t>
    </rPh>
    <rPh sb="15" eb="17">
      <t>カンケイ</t>
    </rPh>
    <rPh sb="27" eb="29">
      <t>アッカ</t>
    </rPh>
    <rPh sb="36" eb="42">
      <t>ケイジョウ</t>
    </rPh>
    <rPh sb="89" eb="91">
      <t>キュウスイ</t>
    </rPh>
    <rPh sb="91" eb="93">
      <t>ゲンカ</t>
    </rPh>
    <rPh sb="95" eb="101">
      <t>ルイジダンタイヘイキン</t>
    </rPh>
    <rPh sb="104" eb="105">
      <t>ヒク</t>
    </rPh>
    <rPh sb="108" eb="110">
      <t>シセツ</t>
    </rPh>
    <rPh sb="110" eb="112">
      <t>リヨウ</t>
    </rPh>
    <rPh sb="112" eb="113">
      <t>リツ</t>
    </rPh>
    <rPh sb="116" eb="119">
      <t>ユウシュウリツ</t>
    </rPh>
    <rPh sb="121" eb="123">
      <t>イッテイ</t>
    </rPh>
    <rPh sb="124" eb="126">
      <t>スイジュン</t>
    </rPh>
    <rPh sb="127" eb="129">
      <t>イジ</t>
    </rPh>
    <rPh sb="138" eb="141">
      <t>ヒカクテキ</t>
    </rPh>
    <rPh sb="141" eb="144">
      <t>コウリツテキ</t>
    </rPh>
    <rPh sb="146" eb="148">
      <t>ケンゼン</t>
    </rPh>
    <rPh sb="149" eb="151">
      <t>ケイエイ</t>
    </rPh>
    <rPh sb="152" eb="154">
      <t>デキ</t>
    </rPh>
    <rPh sb="160" eb="161">
      <t>カンガ</t>
    </rPh>
    <rPh sb="173" eb="178">
      <t>リュウド</t>
    </rPh>
    <rPh sb="183" eb="186">
      <t>サクネンド</t>
    </rPh>
    <rPh sb="188" eb="190">
      <t>カイゼン</t>
    </rPh>
    <rPh sb="191" eb="192">
      <t>ミ</t>
    </rPh>
    <rPh sb="198" eb="200">
      <t>ルイジ</t>
    </rPh>
    <rPh sb="200" eb="202">
      <t>ダンタイ</t>
    </rPh>
    <rPh sb="202" eb="204">
      <t>ヘイキン</t>
    </rPh>
    <rPh sb="219" eb="220">
      <t>ヒク</t>
    </rPh>
    <rPh sb="221" eb="223">
      <t>ジョウキョウ</t>
    </rPh>
    <rPh sb="232" eb="234">
      <t>イゼン</t>
    </rPh>
    <rPh sb="237" eb="239">
      <t>キギョウ</t>
    </rPh>
    <rPh sb="239" eb="240">
      <t>サイ</t>
    </rPh>
    <rPh sb="240" eb="242">
      <t>ガンキン</t>
    </rPh>
    <rPh sb="242" eb="244">
      <t>ショウカン</t>
    </rPh>
    <rPh sb="245" eb="246">
      <t>タカ</t>
    </rPh>
    <rPh sb="247" eb="249">
      <t>スイジュン</t>
    </rPh>
    <rPh sb="253" eb="256">
      <t>ケイゾクテキ</t>
    </rPh>
    <rPh sb="257" eb="259">
      <t>イッテイ</t>
    </rPh>
    <rPh sb="260" eb="262">
      <t>スイジュン</t>
    </rPh>
    <rPh sb="263" eb="265">
      <t>ケンセツ</t>
    </rPh>
    <rPh sb="265" eb="267">
      <t>トウシ</t>
    </rPh>
    <rPh sb="268" eb="269">
      <t>オコナ</t>
    </rPh>
    <rPh sb="276" eb="278">
      <t>ヨウイン</t>
    </rPh>
    <rPh sb="282" eb="283">
      <t>カンガ</t>
    </rPh>
    <rPh sb="303" eb="305">
      <t>リュウドウ</t>
    </rPh>
    <rPh sb="305" eb="307">
      <t>ヒリツ</t>
    </rPh>
    <rPh sb="308" eb="310">
      <t>ゾウカ</t>
    </rPh>
    <rPh sb="310" eb="312">
      <t>ケイコウ</t>
    </rPh>
    <rPh sb="318" eb="320">
      <t>コンゴ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</si>
</sst>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0.45</c:v>
                </c:pt>
                <c:pt idx="2">
                  <c:v>0.13</c:v>
                </c:pt>
                <c:pt idx="3">
                  <c:v>0.17</c:v>
                </c:pt>
                <c:pt idx="4">
                  <c:v>0.27</c:v>
                </c:pt>
              </c:numCache>
            </c:numRef>
          </c:val>
        </c:ser>
        <c:dLbls>
          <c:showLegendKey val="0"/>
          <c:showVal val="0"/>
          <c:showCatName val="0"/>
          <c:showSerName val="0"/>
          <c:showPercent val="0"/>
          <c:showBubbleSize val="0"/>
        </c:dLbls>
        <c:gapWidth val="150"/>
        <c:axId val="520190336"/>
        <c:axId val="52018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ser>
        <c:dLbls>
          <c:showLegendKey val="0"/>
          <c:showVal val="0"/>
          <c:showCatName val="0"/>
          <c:showSerName val="0"/>
          <c:showPercent val="0"/>
          <c:showBubbleSize val="0"/>
        </c:dLbls>
        <c:marker val="1"/>
        <c:smooth val="0"/>
        <c:axId val="520190336"/>
        <c:axId val="520187592"/>
      </c:lineChart>
      <c:dateAx>
        <c:axId val="520190336"/>
        <c:scaling>
          <c:orientation val="minMax"/>
        </c:scaling>
        <c:delete val="1"/>
        <c:axPos val="b"/>
        <c:numFmt formatCode="&quot;H&quot;yy" sourceLinked="1"/>
        <c:majorTickMark val="none"/>
        <c:minorTickMark val="none"/>
        <c:tickLblPos val="none"/>
        <c:crossAx val="520187592"/>
        <c:crosses val="autoZero"/>
        <c:auto val="1"/>
        <c:lblOffset val="100"/>
        <c:baseTimeUnit val="years"/>
      </c:dateAx>
      <c:valAx>
        <c:axId val="5201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0190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74.03</c:v>
                </c:pt>
                <c:pt idx="1">
                  <c:v>72.150000000000006</c:v>
                </c:pt>
                <c:pt idx="2">
                  <c:v>71.930000000000007</c:v>
                </c:pt>
                <c:pt idx="3">
                  <c:v>70.89</c:v>
                </c:pt>
                <c:pt idx="4">
                  <c:v>70.400000000000006</c:v>
                </c:pt>
              </c:numCache>
            </c:numRef>
          </c:val>
        </c:ser>
        <c:dLbls>
          <c:showLegendKey val="0"/>
          <c:showVal val="0"/>
          <c:showCatName val="0"/>
          <c:showSerName val="0"/>
          <c:showPercent val="0"/>
          <c:showBubbleSize val="0"/>
        </c:dLbls>
        <c:gapWidth val="150"/>
        <c:axId val="556608488"/>
        <c:axId val="55660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ser>
        <c:dLbls>
          <c:showLegendKey val="0"/>
          <c:showVal val="0"/>
          <c:showCatName val="0"/>
          <c:showSerName val="0"/>
          <c:showPercent val="0"/>
          <c:showBubbleSize val="0"/>
        </c:dLbls>
        <c:marker val="1"/>
        <c:smooth val="0"/>
        <c:axId val="556608488"/>
        <c:axId val="556604176"/>
      </c:lineChart>
      <c:dateAx>
        <c:axId val="556608488"/>
        <c:scaling>
          <c:orientation val="minMax"/>
        </c:scaling>
        <c:delete val="1"/>
        <c:axPos val="b"/>
        <c:numFmt formatCode="&quot;H&quot;yy" sourceLinked="1"/>
        <c:majorTickMark val="none"/>
        <c:minorTickMark val="none"/>
        <c:tickLblPos val="none"/>
        <c:crossAx val="556604176"/>
        <c:crosses val="autoZero"/>
        <c:auto val="1"/>
        <c:lblOffset val="100"/>
        <c:baseTimeUnit val="years"/>
      </c:dateAx>
      <c:valAx>
        <c:axId val="55660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6608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84.85</c:v>
                </c:pt>
                <c:pt idx="1">
                  <c:v>84.86</c:v>
                </c:pt>
                <c:pt idx="2">
                  <c:v>85</c:v>
                </c:pt>
                <c:pt idx="3">
                  <c:v>85</c:v>
                </c:pt>
                <c:pt idx="4">
                  <c:v>85</c:v>
                </c:pt>
              </c:numCache>
            </c:numRef>
          </c:val>
        </c:ser>
        <c:dLbls>
          <c:showLegendKey val="0"/>
          <c:showVal val="0"/>
          <c:showCatName val="0"/>
          <c:showSerName val="0"/>
          <c:showPercent val="0"/>
          <c:showBubbleSize val="0"/>
        </c:dLbls>
        <c:gapWidth val="150"/>
        <c:axId val="524669112"/>
        <c:axId val="5246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ser>
        <c:dLbls>
          <c:showLegendKey val="0"/>
          <c:showVal val="0"/>
          <c:showCatName val="0"/>
          <c:showSerName val="0"/>
          <c:showPercent val="0"/>
          <c:showBubbleSize val="0"/>
        </c:dLbls>
        <c:marker val="1"/>
        <c:smooth val="0"/>
        <c:axId val="524669112"/>
        <c:axId val="524671072"/>
      </c:lineChart>
      <c:dateAx>
        <c:axId val="524669112"/>
        <c:scaling>
          <c:orientation val="minMax"/>
        </c:scaling>
        <c:delete val="1"/>
        <c:axPos val="b"/>
        <c:numFmt formatCode="&quot;H&quot;yy" sourceLinked="1"/>
        <c:majorTickMark val="none"/>
        <c:minorTickMark val="none"/>
        <c:tickLblPos val="none"/>
        <c:crossAx val="524671072"/>
        <c:crosses val="autoZero"/>
        <c:auto val="1"/>
        <c:lblOffset val="100"/>
        <c:baseTimeUnit val="years"/>
      </c:dateAx>
      <c:valAx>
        <c:axId val="5246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46691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124.07</c:v>
                </c:pt>
                <c:pt idx="1">
                  <c:v>122.65</c:v>
                </c:pt>
                <c:pt idx="2">
                  <c:v>124.38</c:v>
                </c:pt>
                <c:pt idx="3">
                  <c:v>124.14</c:v>
                </c:pt>
                <c:pt idx="4">
                  <c:v>118.56</c:v>
                </c:pt>
              </c:numCache>
            </c:numRef>
          </c:val>
        </c:ser>
        <c:dLbls>
          <c:showLegendKey val="0"/>
          <c:showVal val="0"/>
          <c:showCatName val="0"/>
          <c:showSerName val="0"/>
          <c:showPercent val="0"/>
          <c:showBubbleSize val="0"/>
        </c:dLbls>
        <c:gapWidth val="150"/>
        <c:axId val="524667936"/>
        <c:axId val="52467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ser>
        <c:dLbls>
          <c:showLegendKey val="0"/>
          <c:showVal val="0"/>
          <c:showCatName val="0"/>
          <c:showSerName val="0"/>
          <c:showPercent val="0"/>
          <c:showBubbleSize val="0"/>
        </c:dLbls>
        <c:marker val="1"/>
        <c:smooth val="0"/>
        <c:axId val="524667936"/>
        <c:axId val="524674600"/>
      </c:lineChart>
      <c:dateAx>
        <c:axId val="524667936"/>
        <c:scaling>
          <c:orientation val="minMax"/>
        </c:scaling>
        <c:delete val="1"/>
        <c:axPos val="b"/>
        <c:numFmt formatCode="&quot;H&quot;yy" sourceLinked="1"/>
        <c:majorTickMark val="none"/>
        <c:minorTickMark val="none"/>
        <c:tickLblPos val="none"/>
        <c:crossAx val="524674600"/>
        <c:crosses val="autoZero"/>
        <c:auto val="1"/>
        <c:lblOffset val="100"/>
        <c:baseTimeUnit val="years"/>
      </c:dateAx>
      <c:valAx>
        <c:axId val="52467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4667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54.63</c:v>
                </c:pt>
                <c:pt idx="1">
                  <c:v>56.51</c:v>
                </c:pt>
                <c:pt idx="2">
                  <c:v>58.51</c:v>
                </c:pt>
                <c:pt idx="3">
                  <c:v>60.22</c:v>
                </c:pt>
                <c:pt idx="4">
                  <c:v>61.82</c:v>
                </c:pt>
              </c:numCache>
            </c:numRef>
          </c:val>
        </c:ser>
        <c:dLbls>
          <c:showLegendKey val="0"/>
          <c:showVal val="0"/>
          <c:showCatName val="0"/>
          <c:showSerName val="0"/>
          <c:showPercent val="0"/>
          <c:showBubbleSize val="0"/>
        </c:dLbls>
        <c:gapWidth val="150"/>
        <c:axId val="524674208"/>
        <c:axId val="52467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ser>
        <c:dLbls>
          <c:showLegendKey val="0"/>
          <c:showVal val="0"/>
          <c:showCatName val="0"/>
          <c:showSerName val="0"/>
          <c:showPercent val="0"/>
          <c:showBubbleSize val="0"/>
        </c:dLbls>
        <c:marker val="1"/>
        <c:smooth val="0"/>
        <c:axId val="524674208"/>
        <c:axId val="524674992"/>
      </c:lineChart>
      <c:dateAx>
        <c:axId val="524674208"/>
        <c:scaling>
          <c:orientation val="minMax"/>
        </c:scaling>
        <c:delete val="1"/>
        <c:axPos val="b"/>
        <c:numFmt formatCode="&quot;H&quot;yy" sourceLinked="1"/>
        <c:majorTickMark val="none"/>
        <c:minorTickMark val="none"/>
        <c:tickLblPos val="none"/>
        <c:crossAx val="524674992"/>
        <c:crosses val="autoZero"/>
        <c:auto val="1"/>
        <c:lblOffset val="100"/>
        <c:baseTimeUnit val="years"/>
      </c:dateAx>
      <c:valAx>
        <c:axId val="52467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46742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13.87</c:v>
                </c:pt>
                <c:pt idx="1">
                  <c:v>13.7</c:v>
                </c:pt>
                <c:pt idx="2">
                  <c:v>13.91</c:v>
                </c:pt>
                <c:pt idx="3">
                  <c:v>14.49</c:v>
                </c:pt>
                <c:pt idx="4">
                  <c:v>14.82</c:v>
                </c:pt>
              </c:numCache>
            </c:numRef>
          </c:val>
        </c:ser>
        <c:dLbls>
          <c:showLegendKey val="0"/>
          <c:showVal val="0"/>
          <c:showCatName val="0"/>
          <c:showSerName val="0"/>
          <c:showPercent val="0"/>
          <c:showBubbleSize val="0"/>
        </c:dLbls>
        <c:gapWidth val="150"/>
        <c:axId val="524671856"/>
        <c:axId val="5246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ser>
        <c:dLbls>
          <c:showLegendKey val="0"/>
          <c:showVal val="0"/>
          <c:showCatName val="0"/>
          <c:showSerName val="0"/>
          <c:showPercent val="0"/>
          <c:showBubbleSize val="0"/>
        </c:dLbls>
        <c:marker val="1"/>
        <c:smooth val="0"/>
        <c:axId val="524671856"/>
        <c:axId val="524669504"/>
      </c:lineChart>
      <c:dateAx>
        <c:axId val="524671856"/>
        <c:scaling>
          <c:orientation val="minMax"/>
        </c:scaling>
        <c:delete val="1"/>
        <c:axPos val="b"/>
        <c:numFmt formatCode="&quot;H&quot;yy" sourceLinked="1"/>
        <c:majorTickMark val="none"/>
        <c:minorTickMark val="none"/>
        <c:tickLblPos val="none"/>
        <c:crossAx val="524669504"/>
        <c:crosses val="autoZero"/>
        <c:auto val="1"/>
        <c:lblOffset val="100"/>
        <c:baseTimeUnit val="years"/>
      </c:dateAx>
      <c:valAx>
        <c:axId val="5246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4671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672640"/>
        <c:axId val="52467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ser>
        <c:dLbls>
          <c:showLegendKey val="0"/>
          <c:showVal val="0"/>
          <c:showCatName val="0"/>
          <c:showSerName val="0"/>
          <c:showPercent val="0"/>
          <c:showBubbleSize val="0"/>
        </c:dLbls>
        <c:marker val="1"/>
        <c:smooth val="0"/>
        <c:axId val="524672640"/>
        <c:axId val="524673032"/>
      </c:lineChart>
      <c:dateAx>
        <c:axId val="524672640"/>
        <c:scaling>
          <c:orientation val="minMax"/>
        </c:scaling>
        <c:delete val="1"/>
        <c:axPos val="b"/>
        <c:numFmt formatCode="&quot;H&quot;yy" sourceLinked="1"/>
        <c:majorTickMark val="none"/>
        <c:minorTickMark val="none"/>
        <c:tickLblPos val="none"/>
        <c:crossAx val="524673032"/>
        <c:crosses val="autoZero"/>
        <c:auto val="1"/>
        <c:lblOffset val="100"/>
        <c:baseTimeUnit val="years"/>
      </c:dateAx>
      <c:valAx>
        <c:axId val="52467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24672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160.93</c:v>
                </c:pt>
                <c:pt idx="1">
                  <c:v>177.89</c:v>
                </c:pt>
                <c:pt idx="2">
                  <c:v>206.84</c:v>
                </c:pt>
                <c:pt idx="3">
                  <c:v>227.99</c:v>
                </c:pt>
                <c:pt idx="4">
                  <c:v>251.21</c:v>
                </c:pt>
              </c:numCache>
            </c:numRef>
          </c:val>
        </c:ser>
        <c:dLbls>
          <c:showLegendKey val="0"/>
          <c:showVal val="0"/>
          <c:showCatName val="0"/>
          <c:showSerName val="0"/>
          <c:showPercent val="0"/>
          <c:showBubbleSize val="0"/>
        </c:dLbls>
        <c:gapWidth val="150"/>
        <c:axId val="556604960"/>
        <c:axId val="55660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ser>
        <c:dLbls>
          <c:showLegendKey val="0"/>
          <c:showVal val="0"/>
          <c:showCatName val="0"/>
          <c:showSerName val="0"/>
          <c:showPercent val="0"/>
          <c:showBubbleSize val="0"/>
        </c:dLbls>
        <c:marker val="1"/>
        <c:smooth val="0"/>
        <c:axId val="556604960"/>
        <c:axId val="556601432"/>
      </c:lineChart>
      <c:dateAx>
        <c:axId val="556604960"/>
        <c:scaling>
          <c:orientation val="minMax"/>
        </c:scaling>
        <c:delete val="1"/>
        <c:axPos val="b"/>
        <c:numFmt formatCode="&quot;H&quot;yy" sourceLinked="1"/>
        <c:majorTickMark val="none"/>
        <c:minorTickMark val="none"/>
        <c:tickLblPos val="none"/>
        <c:crossAx val="556601432"/>
        <c:crosses val="autoZero"/>
        <c:auto val="1"/>
        <c:lblOffset val="100"/>
        <c:baseTimeUnit val="years"/>
      </c:dateAx>
      <c:valAx>
        <c:axId val="556601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6604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367.67</c:v>
                </c:pt>
                <c:pt idx="1">
                  <c:v>334.01</c:v>
                </c:pt>
                <c:pt idx="2">
                  <c:v>297.27</c:v>
                </c:pt>
                <c:pt idx="3">
                  <c:v>264.25</c:v>
                </c:pt>
                <c:pt idx="4">
                  <c:v>232.16</c:v>
                </c:pt>
              </c:numCache>
            </c:numRef>
          </c:val>
        </c:ser>
        <c:dLbls>
          <c:showLegendKey val="0"/>
          <c:showVal val="0"/>
          <c:showCatName val="0"/>
          <c:showSerName val="0"/>
          <c:showPercent val="0"/>
          <c:showBubbleSize val="0"/>
        </c:dLbls>
        <c:gapWidth val="150"/>
        <c:axId val="556606920"/>
        <c:axId val="5566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ser>
        <c:dLbls>
          <c:showLegendKey val="0"/>
          <c:showVal val="0"/>
          <c:showCatName val="0"/>
          <c:showSerName val="0"/>
          <c:showPercent val="0"/>
          <c:showBubbleSize val="0"/>
        </c:dLbls>
        <c:marker val="1"/>
        <c:smooth val="0"/>
        <c:axId val="556606920"/>
        <c:axId val="556603392"/>
      </c:lineChart>
      <c:dateAx>
        <c:axId val="556606920"/>
        <c:scaling>
          <c:orientation val="minMax"/>
        </c:scaling>
        <c:delete val="1"/>
        <c:axPos val="b"/>
        <c:numFmt formatCode="&quot;H&quot;yy" sourceLinked="1"/>
        <c:majorTickMark val="none"/>
        <c:minorTickMark val="none"/>
        <c:tickLblPos val="none"/>
        <c:crossAx val="556603392"/>
        <c:crosses val="autoZero"/>
        <c:auto val="1"/>
        <c:lblOffset val="100"/>
        <c:baseTimeUnit val="years"/>
      </c:dateAx>
      <c:valAx>
        <c:axId val="55660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6606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125.95</c:v>
                </c:pt>
                <c:pt idx="1">
                  <c:v>123.31</c:v>
                </c:pt>
                <c:pt idx="2">
                  <c:v>125.86</c:v>
                </c:pt>
                <c:pt idx="3">
                  <c:v>125.93</c:v>
                </c:pt>
                <c:pt idx="4">
                  <c:v>119.82</c:v>
                </c:pt>
              </c:numCache>
            </c:numRef>
          </c:val>
        </c:ser>
        <c:dLbls>
          <c:showLegendKey val="0"/>
          <c:showVal val="0"/>
          <c:showCatName val="0"/>
          <c:showSerName val="0"/>
          <c:showPercent val="0"/>
          <c:showBubbleSize val="0"/>
        </c:dLbls>
        <c:gapWidth val="150"/>
        <c:axId val="556605352"/>
        <c:axId val="55660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ser>
        <c:dLbls>
          <c:showLegendKey val="0"/>
          <c:showVal val="0"/>
          <c:showCatName val="0"/>
          <c:showSerName val="0"/>
          <c:showPercent val="0"/>
          <c:showBubbleSize val="0"/>
        </c:dLbls>
        <c:marker val="1"/>
        <c:smooth val="0"/>
        <c:axId val="556605352"/>
        <c:axId val="556607704"/>
      </c:lineChart>
      <c:dateAx>
        <c:axId val="556605352"/>
        <c:scaling>
          <c:orientation val="minMax"/>
        </c:scaling>
        <c:delete val="1"/>
        <c:axPos val="b"/>
        <c:numFmt formatCode="&quot;H&quot;yy" sourceLinked="1"/>
        <c:majorTickMark val="none"/>
        <c:minorTickMark val="none"/>
        <c:tickLblPos val="none"/>
        <c:crossAx val="556607704"/>
        <c:crosses val="autoZero"/>
        <c:auto val="1"/>
        <c:lblOffset val="100"/>
        <c:baseTimeUnit val="years"/>
      </c:dateAx>
      <c:valAx>
        <c:axId val="5566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6605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157.13</c:v>
                </c:pt>
                <c:pt idx="1">
                  <c:v>160.1</c:v>
                </c:pt>
                <c:pt idx="2">
                  <c:v>154.76</c:v>
                </c:pt>
                <c:pt idx="3">
                  <c:v>155.01</c:v>
                </c:pt>
                <c:pt idx="4">
                  <c:v>163.41</c:v>
                </c:pt>
              </c:numCache>
            </c:numRef>
          </c:val>
        </c:ser>
        <c:dLbls>
          <c:showLegendKey val="0"/>
          <c:showVal val="0"/>
          <c:showCatName val="0"/>
          <c:showSerName val="0"/>
          <c:showPercent val="0"/>
          <c:showBubbleSize val="0"/>
        </c:dLbls>
        <c:gapWidth val="150"/>
        <c:axId val="556607312"/>
        <c:axId val="5566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ser>
        <c:dLbls>
          <c:showLegendKey val="0"/>
          <c:showVal val="0"/>
          <c:showCatName val="0"/>
          <c:showSerName val="0"/>
          <c:showPercent val="0"/>
          <c:showBubbleSize val="0"/>
        </c:dLbls>
        <c:marker val="1"/>
        <c:smooth val="0"/>
        <c:axId val="556607312"/>
        <c:axId val="556608096"/>
      </c:lineChart>
      <c:dateAx>
        <c:axId val="556607312"/>
        <c:scaling>
          <c:orientation val="minMax"/>
        </c:scaling>
        <c:delete val="1"/>
        <c:axPos val="b"/>
        <c:numFmt formatCode="&quot;H&quot;yy" sourceLinked="1"/>
        <c:majorTickMark val="none"/>
        <c:minorTickMark val="none"/>
        <c:tickLblPos val="none"/>
        <c:crossAx val="556608096"/>
        <c:crosses val="autoZero"/>
        <c:auto val="1"/>
        <c:lblOffset val="100"/>
        <c:baseTimeUnit val="years"/>
      </c:dateAx>
      <c:valAx>
        <c:axId val="5566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56607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長野県　東御市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29557</v>
      </c>
      <c r="AM8" s="44"/>
      <c r="AN8" s="44"/>
      <c r="AO8" s="44"/>
      <c r="AP8" s="44"/>
      <c r="AQ8" s="44"/>
      <c r="AR8" s="44"/>
      <c r="AS8" s="44"/>
      <c r="AT8" s="45">
        <f>データ!$S$6</f>
        <v>112.37</v>
      </c>
      <c r="AU8" s="46"/>
      <c r="AV8" s="46"/>
      <c r="AW8" s="46"/>
      <c r="AX8" s="46"/>
      <c r="AY8" s="46"/>
      <c r="AZ8" s="46"/>
      <c r="BA8" s="46"/>
      <c r="BB8" s="47">
        <f>データ!$T$6</f>
        <v>263.02999999999997</v>
      </c>
      <c r="BC8" s="47"/>
      <c r="BD8" s="47"/>
      <c r="BE8" s="47"/>
      <c r="BF8" s="47"/>
      <c r="BG8" s="47"/>
      <c r="BH8" s="47"/>
      <c r="BI8" s="47"/>
      <c r="BJ8" s="3"/>
      <c r="BK8" s="3"/>
      <c r="BL8" s="48" t="s">
        <v>1</v>
      </c>
      <c r="BM8" s="49"/>
      <c r="BN8" s="50" t="s">
        <v>20</v>
      </c>
      <c r="BO8" s="50"/>
      <c r="BP8" s="50"/>
      <c r="BQ8" s="50"/>
      <c r="BR8" s="50"/>
      <c r="BS8" s="50"/>
      <c r="BT8" s="50"/>
      <c r="BU8" s="50"/>
      <c r="BV8" s="50"/>
      <c r="BW8" s="50"/>
      <c r="BX8" s="50"/>
      <c r="BY8" s="51"/>
    </row>
    <row r="9" spans="1:78" ht="18.75" customHeight="1" x14ac:dyDescent="0.15">
      <c r="A9" s="2"/>
      <c r="B9" s="33" t="s">
        <v>21</v>
      </c>
      <c r="C9" s="34"/>
      <c r="D9" s="34"/>
      <c r="E9" s="34"/>
      <c r="F9" s="34"/>
      <c r="G9" s="34"/>
      <c r="H9" s="34"/>
      <c r="I9" s="33" t="s">
        <v>23</v>
      </c>
      <c r="J9" s="34"/>
      <c r="K9" s="34"/>
      <c r="L9" s="34"/>
      <c r="M9" s="34"/>
      <c r="N9" s="34"/>
      <c r="O9" s="35"/>
      <c r="P9" s="36" t="s">
        <v>24</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29</v>
      </c>
      <c r="AU9" s="34"/>
      <c r="AV9" s="34"/>
      <c r="AW9" s="34"/>
      <c r="AX9" s="34"/>
      <c r="AY9" s="34"/>
      <c r="AZ9" s="34"/>
      <c r="BA9" s="34"/>
      <c r="BB9" s="36" t="s">
        <v>15</v>
      </c>
      <c r="BC9" s="36"/>
      <c r="BD9" s="36"/>
      <c r="BE9" s="36"/>
      <c r="BF9" s="36"/>
      <c r="BG9" s="36"/>
      <c r="BH9" s="36"/>
      <c r="BI9" s="36"/>
      <c r="BJ9" s="3"/>
      <c r="BK9" s="3"/>
      <c r="BL9" s="52" t="s">
        <v>31</v>
      </c>
      <c r="BM9" s="53"/>
      <c r="BN9" s="54" t="s">
        <v>32</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74.959999999999994</v>
      </c>
      <c r="J10" s="46"/>
      <c r="K10" s="46"/>
      <c r="L10" s="46"/>
      <c r="M10" s="46"/>
      <c r="N10" s="46"/>
      <c r="O10" s="56"/>
      <c r="P10" s="47">
        <f>データ!$P$6</f>
        <v>91.78</v>
      </c>
      <c r="Q10" s="47"/>
      <c r="R10" s="47"/>
      <c r="S10" s="47"/>
      <c r="T10" s="47"/>
      <c r="U10" s="47"/>
      <c r="V10" s="47"/>
      <c r="W10" s="44">
        <f>データ!$Q$6</f>
        <v>3509</v>
      </c>
      <c r="X10" s="44"/>
      <c r="Y10" s="44"/>
      <c r="Z10" s="44"/>
      <c r="AA10" s="44"/>
      <c r="AB10" s="44"/>
      <c r="AC10" s="44"/>
      <c r="AD10" s="2"/>
      <c r="AE10" s="2"/>
      <c r="AF10" s="2"/>
      <c r="AG10" s="2"/>
      <c r="AH10" s="2"/>
      <c r="AI10" s="2"/>
      <c r="AJ10" s="2"/>
      <c r="AK10" s="2"/>
      <c r="AL10" s="44">
        <f>データ!$U$6</f>
        <v>27052</v>
      </c>
      <c r="AM10" s="44"/>
      <c r="AN10" s="44"/>
      <c r="AO10" s="44"/>
      <c r="AP10" s="44"/>
      <c r="AQ10" s="44"/>
      <c r="AR10" s="44"/>
      <c r="AS10" s="44"/>
      <c r="AT10" s="45">
        <f>データ!$V$6</f>
        <v>35.700000000000003</v>
      </c>
      <c r="AU10" s="46"/>
      <c r="AV10" s="46"/>
      <c r="AW10" s="46"/>
      <c r="AX10" s="46"/>
      <c r="AY10" s="46"/>
      <c r="AZ10" s="46"/>
      <c r="BA10" s="46"/>
      <c r="BB10" s="47">
        <f>データ!$W$6</f>
        <v>757.76</v>
      </c>
      <c r="BC10" s="47"/>
      <c r="BD10" s="47"/>
      <c r="BE10" s="47"/>
      <c r="BF10" s="47"/>
      <c r="BG10" s="47"/>
      <c r="BH10" s="47"/>
      <c r="BI10" s="47"/>
      <c r="BJ10" s="2"/>
      <c r="BK10" s="2"/>
      <c r="BL10" s="57" t="s">
        <v>34</v>
      </c>
      <c r="BM10" s="58"/>
      <c r="BN10" s="59" t="s">
        <v>17</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43</v>
      </c>
      <c r="F84" s="6" t="s">
        <v>45</v>
      </c>
      <c r="G84" s="6" t="s">
        <v>47</v>
      </c>
      <c r="H84" s="6" t="s">
        <v>41</v>
      </c>
      <c r="I84" s="6" t="s">
        <v>3</v>
      </c>
      <c r="J84" s="6" t="s">
        <v>26</v>
      </c>
      <c r="K84" s="6" t="s">
        <v>48</v>
      </c>
      <c r="L84" s="6" t="s">
        <v>49</v>
      </c>
      <c r="M84" s="6" t="s">
        <v>33</v>
      </c>
      <c r="N84" s="6" t="s">
        <v>51</v>
      </c>
      <c r="O84" s="6" t="s">
        <v>53</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cCJY0yMsWEe3S9ugWZUTO58WEWkmuaReSSdf+BGHRO8kiTYc8O63kOWDWEcsu9TLJAidxSFo/tA5uvPHB6cTzg==" saltValue="cjGOU7HimCkBmzajHf3l3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50</v>
      </c>
      <c r="C3" s="17" t="s">
        <v>57</v>
      </c>
      <c r="D3" s="17" t="s">
        <v>58</v>
      </c>
      <c r="E3" s="17" t="s">
        <v>9</v>
      </c>
      <c r="F3" s="17" t="s">
        <v>7</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60</v>
      </c>
      <c r="BF4" s="83"/>
      <c r="BG4" s="83"/>
      <c r="BH4" s="83"/>
      <c r="BI4" s="83"/>
      <c r="BJ4" s="83"/>
      <c r="BK4" s="83"/>
      <c r="BL4" s="83"/>
      <c r="BM4" s="83"/>
      <c r="BN4" s="83"/>
      <c r="BO4" s="83"/>
      <c r="BP4" s="83" t="s">
        <v>35</v>
      </c>
      <c r="BQ4" s="83"/>
      <c r="BR4" s="83"/>
      <c r="BS4" s="83"/>
      <c r="BT4" s="83"/>
      <c r="BU4" s="83"/>
      <c r="BV4" s="83"/>
      <c r="BW4" s="83"/>
      <c r="BX4" s="83"/>
      <c r="BY4" s="83"/>
      <c r="BZ4" s="83"/>
      <c r="CA4" s="83" t="s">
        <v>63</v>
      </c>
      <c r="CB4" s="83"/>
      <c r="CC4" s="83"/>
      <c r="CD4" s="83"/>
      <c r="CE4" s="83"/>
      <c r="CF4" s="83"/>
      <c r="CG4" s="83"/>
      <c r="CH4" s="83"/>
      <c r="CI4" s="83"/>
      <c r="CJ4" s="83"/>
      <c r="CK4" s="83"/>
      <c r="CL4" s="83" t="s">
        <v>64</v>
      </c>
      <c r="CM4" s="83"/>
      <c r="CN4" s="83"/>
      <c r="CO4" s="83"/>
      <c r="CP4" s="83"/>
      <c r="CQ4" s="83"/>
      <c r="CR4" s="83"/>
      <c r="CS4" s="83"/>
      <c r="CT4" s="83"/>
      <c r="CU4" s="83"/>
      <c r="CV4" s="83"/>
      <c r="CW4" s="83" t="s">
        <v>66</v>
      </c>
      <c r="CX4" s="83"/>
      <c r="CY4" s="83"/>
      <c r="CZ4" s="83"/>
      <c r="DA4" s="83"/>
      <c r="DB4" s="83"/>
      <c r="DC4" s="83"/>
      <c r="DD4" s="83"/>
      <c r="DE4" s="83"/>
      <c r="DF4" s="83"/>
      <c r="DG4" s="83"/>
      <c r="DH4" s="83" t="s">
        <v>67</v>
      </c>
      <c r="DI4" s="83"/>
      <c r="DJ4" s="83"/>
      <c r="DK4" s="83"/>
      <c r="DL4" s="83"/>
      <c r="DM4" s="83"/>
      <c r="DN4" s="83"/>
      <c r="DO4" s="83"/>
      <c r="DP4" s="83"/>
      <c r="DQ4" s="83"/>
      <c r="DR4" s="83"/>
      <c r="DS4" s="83" t="s">
        <v>61</v>
      </c>
      <c r="DT4" s="83"/>
      <c r="DU4" s="83"/>
      <c r="DV4" s="83"/>
      <c r="DW4" s="83"/>
      <c r="DX4" s="83"/>
      <c r="DY4" s="83"/>
      <c r="DZ4" s="83"/>
      <c r="EA4" s="83"/>
      <c r="EB4" s="83"/>
      <c r="EC4" s="83"/>
      <c r="ED4" s="83" t="s">
        <v>68</v>
      </c>
      <c r="EE4" s="83"/>
      <c r="EF4" s="83"/>
      <c r="EG4" s="83"/>
      <c r="EH4" s="83"/>
      <c r="EI4" s="83"/>
      <c r="EJ4" s="83"/>
      <c r="EK4" s="83"/>
      <c r="EL4" s="83"/>
      <c r="EM4" s="83"/>
      <c r="EN4" s="83"/>
    </row>
    <row r="5" spans="1:144" x14ac:dyDescent="0.15">
      <c r="A5" s="15" t="s">
        <v>28</v>
      </c>
      <c r="B5" s="19"/>
      <c r="C5" s="19"/>
      <c r="D5" s="19"/>
      <c r="E5" s="19"/>
      <c r="F5" s="19"/>
      <c r="G5" s="19"/>
      <c r="H5" s="25" t="s">
        <v>56</v>
      </c>
      <c r="I5" s="25" t="s">
        <v>69</v>
      </c>
      <c r="J5" s="25" t="s">
        <v>70</v>
      </c>
      <c r="K5" s="25" t="s">
        <v>71</v>
      </c>
      <c r="L5" s="25" t="s">
        <v>72</v>
      </c>
      <c r="M5" s="25" t="s">
        <v>8</v>
      </c>
      <c r="N5" s="25" t="s">
        <v>73</v>
      </c>
      <c r="O5" s="25" t="s">
        <v>74</v>
      </c>
      <c r="P5" s="25" t="s">
        <v>75</v>
      </c>
      <c r="Q5" s="25" t="s">
        <v>76</v>
      </c>
      <c r="R5" s="25" t="s">
        <v>77</v>
      </c>
      <c r="S5" s="25" t="s">
        <v>78</v>
      </c>
      <c r="T5" s="25" t="s">
        <v>65</v>
      </c>
      <c r="U5" s="25" t="s">
        <v>79</v>
      </c>
      <c r="V5" s="25" t="s">
        <v>80</v>
      </c>
      <c r="W5" s="25" t="s">
        <v>81</v>
      </c>
      <c r="X5" s="25" t="s">
        <v>82</v>
      </c>
      <c r="Y5" s="25" t="s">
        <v>83</v>
      </c>
      <c r="Z5" s="25" t="s">
        <v>84</v>
      </c>
      <c r="AA5" s="25" t="s">
        <v>85</v>
      </c>
      <c r="AB5" s="25" t="s">
        <v>86</v>
      </c>
      <c r="AC5" s="25" t="s">
        <v>87</v>
      </c>
      <c r="AD5" s="25" t="s">
        <v>89</v>
      </c>
      <c r="AE5" s="25" t="s">
        <v>90</v>
      </c>
      <c r="AF5" s="25" t="s">
        <v>91</v>
      </c>
      <c r="AG5" s="25" t="s">
        <v>92</v>
      </c>
      <c r="AH5" s="25" t="s">
        <v>42</v>
      </c>
      <c r="AI5" s="25" t="s">
        <v>82</v>
      </c>
      <c r="AJ5" s="25" t="s">
        <v>83</v>
      </c>
      <c r="AK5" s="25" t="s">
        <v>84</v>
      </c>
      <c r="AL5" s="25" t="s">
        <v>85</v>
      </c>
      <c r="AM5" s="25" t="s">
        <v>86</v>
      </c>
      <c r="AN5" s="25" t="s">
        <v>87</v>
      </c>
      <c r="AO5" s="25" t="s">
        <v>89</v>
      </c>
      <c r="AP5" s="25" t="s">
        <v>90</v>
      </c>
      <c r="AQ5" s="25" t="s">
        <v>91</v>
      </c>
      <c r="AR5" s="25" t="s">
        <v>92</v>
      </c>
      <c r="AS5" s="25" t="s">
        <v>88</v>
      </c>
      <c r="AT5" s="25" t="s">
        <v>82</v>
      </c>
      <c r="AU5" s="25" t="s">
        <v>83</v>
      </c>
      <c r="AV5" s="25" t="s">
        <v>84</v>
      </c>
      <c r="AW5" s="25" t="s">
        <v>85</v>
      </c>
      <c r="AX5" s="25" t="s">
        <v>86</v>
      </c>
      <c r="AY5" s="25" t="s">
        <v>87</v>
      </c>
      <c r="AZ5" s="25" t="s">
        <v>89</v>
      </c>
      <c r="BA5" s="25" t="s">
        <v>90</v>
      </c>
      <c r="BB5" s="25" t="s">
        <v>91</v>
      </c>
      <c r="BC5" s="25" t="s">
        <v>92</v>
      </c>
      <c r="BD5" s="25" t="s">
        <v>88</v>
      </c>
      <c r="BE5" s="25" t="s">
        <v>82</v>
      </c>
      <c r="BF5" s="25" t="s">
        <v>83</v>
      </c>
      <c r="BG5" s="25" t="s">
        <v>84</v>
      </c>
      <c r="BH5" s="25" t="s">
        <v>85</v>
      </c>
      <c r="BI5" s="25" t="s">
        <v>86</v>
      </c>
      <c r="BJ5" s="25" t="s">
        <v>87</v>
      </c>
      <c r="BK5" s="25" t="s">
        <v>89</v>
      </c>
      <c r="BL5" s="25" t="s">
        <v>90</v>
      </c>
      <c r="BM5" s="25" t="s">
        <v>91</v>
      </c>
      <c r="BN5" s="25" t="s">
        <v>92</v>
      </c>
      <c r="BO5" s="25" t="s">
        <v>88</v>
      </c>
      <c r="BP5" s="25" t="s">
        <v>82</v>
      </c>
      <c r="BQ5" s="25" t="s">
        <v>83</v>
      </c>
      <c r="BR5" s="25" t="s">
        <v>84</v>
      </c>
      <c r="BS5" s="25" t="s">
        <v>85</v>
      </c>
      <c r="BT5" s="25" t="s">
        <v>86</v>
      </c>
      <c r="BU5" s="25" t="s">
        <v>87</v>
      </c>
      <c r="BV5" s="25" t="s">
        <v>89</v>
      </c>
      <c r="BW5" s="25" t="s">
        <v>90</v>
      </c>
      <c r="BX5" s="25" t="s">
        <v>91</v>
      </c>
      <c r="BY5" s="25" t="s">
        <v>92</v>
      </c>
      <c r="BZ5" s="25" t="s">
        <v>88</v>
      </c>
      <c r="CA5" s="25" t="s">
        <v>82</v>
      </c>
      <c r="CB5" s="25" t="s">
        <v>83</v>
      </c>
      <c r="CC5" s="25" t="s">
        <v>84</v>
      </c>
      <c r="CD5" s="25" t="s">
        <v>85</v>
      </c>
      <c r="CE5" s="25" t="s">
        <v>86</v>
      </c>
      <c r="CF5" s="25" t="s">
        <v>87</v>
      </c>
      <c r="CG5" s="25" t="s">
        <v>89</v>
      </c>
      <c r="CH5" s="25" t="s">
        <v>90</v>
      </c>
      <c r="CI5" s="25" t="s">
        <v>91</v>
      </c>
      <c r="CJ5" s="25" t="s">
        <v>92</v>
      </c>
      <c r="CK5" s="25" t="s">
        <v>88</v>
      </c>
      <c r="CL5" s="25" t="s">
        <v>82</v>
      </c>
      <c r="CM5" s="25" t="s">
        <v>83</v>
      </c>
      <c r="CN5" s="25" t="s">
        <v>84</v>
      </c>
      <c r="CO5" s="25" t="s">
        <v>85</v>
      </c>
      <c r="CP5" s="25" t="s">
        <v>86</v>
      </c>
      <c r="CQ5" s="25" t="s">
        <v>87</v>
      </c>
      <c r="CR5" s="25" t="s">
        <v>89</v>
      </c>
      <c r="CS5" s="25" t="s">
        <v>90</v>
      </c>
      <c r="CT5" s="25" t="s">
        <v>91</v>
      </c>
      <c r="CU5" s="25" t="s">
        <v>92</v>
      </c>
      <c r="CV5" s="25" t="s">
        <v>88</v>
      </c>
      <c r="CW5" s="25" t="s">
        <v>82</v>
      </c>
      <c r="CX5" s="25" t="s">
        <v>83</v>
      </c>
      <c r="CY5" s="25" t="s">
        <v>84</v>
      </c>
      <c r="CZ5" s="25" t="s">
        <v>85</v>
      </c>
      <c r="DA5" s="25" t="s">
        <v>86</v>
      </c>
      <c r="DB5" s="25" t="s">
        <v>87</v>
      </c>
      <c r="DC5" s="25" t="s">
        <v>89</v>
      </c>
      <c r="DD5" s="25" t="s">
        <v>90</v>
      </c>
      <c r="DE5" s="25" t="s">
        <v>91</v>
      </c>
      <c r="DF5" s="25" t="s">
        <v>92</v>
      </c>
      <c r="DG5" s="25" t="s">
        <v>88</v>
      </c>
      <c r="DH5" s="25" t="s">
        <v>82</v>
      </c>
      <c r="DI5" s="25" t="s">
        <v>83</v>
      </c>
      <c r="DJ5" s="25" t="s">
        <v>84</v>
      </c>
      <c r="DK5" s="25" t="s">
        <v>85</v>
      </c>
      <c r="DL5" s="25" t="s">
        <v>86</v>
      </c>
      <c r="DM5" s="25" t="s">
        <v>87</v>
      </c>
      <c r="DN5" s="25" t="s">
        <v>89</v>
      </c>
      <c r="DO5" s="25" t="s">
        <v>90</v>
      </c>
      <c r="DP5" s="25" t="s">
        <v>91</v>
      </c>
      <c r="DQ5" s="25" t="s">
        <v>92</v>
      </c>
      <c r="DR5" s="25" t="s">
        <v>88</v>
      </c>
      <c r="DS5" s="25" t="s">
        <v>82</v>
      </c>
      <c r="DT5" s="25" t="s">
        <v>83</v>
      </c>
      <c r="DU5" s="25" t="s">
        <v>84</v>
      </c>
      <c r="DV5" s="25" t="s">
        <v>85</v>
      </c>
      <c r="DW5" s="25" t="s">
        <v>86</v>
      </c>
      <c r="DX5" s="25" t="s">
        <v>87</v>
      </c>
      <c r="DY5" s="25" t="s">
        <v>89</v>
      </c>
      <c r="DZ5" s="25" t="s">
        <v>90</v>
      </c>
      <c r="EA5" s="25" t="s">
        <v>91</v>
      </c>
      <c r="EB5" s="25" t="s">
        <v>92</v>
      </c>
      <c r="EC5" s="25" t="s">
        <v>88</v>
      </c>
      <c r="ED5" s="25" t="s">
        <v>82</v>
      </c>
      <c r="EE5" s="25" t="s">
        <v>83</v>
      </c>
      <c r="EF5" s="25" t="s">
        <v>84</v>
      </c>
      <c r="EG5" s="25" t="s">
        <v>85</v>
      </c>
      <c r="EH5" s="25" t="s">
        <v>86</v>
      </c>
      <c r="EI5" s="25" t="s">
        <v>87</v>
      </c>
      <c r="EJ5" s="25" t="s">
        <v>89</v>
      </c>
      <c r="EK5" s="25" t="s">
        <v>90</v>
      </c>
      <c r="EL5" s="25" t="s">
        <v>91</v>
      </c>
      <c r="EM5" s="25" t="s">
        <v>92</v>
      </c>
      <c r="EN5" s="25" t="s">
        <v>88</v>
      </c>
    </row>
    <row r="6" spans="1:144" s="14" customFormat="1" x14ac:dyDescent="0.15">
      <c r="A6" s="15" t="s">
        <v>93</v>
      </c>
      <c r="B6" s="20">
        <f t="shared" ref="B6:W6" si="1">B7</f>
        <v>2022</v>
      </c>
      <c r="C6" s="20">
        <f t="shared" si="1"/>
        <v>202193</v>
      </c>
      <c r="D6" s="20">
        <f t="shared" si="1"/>
        <v>46</v>
      </c>
      <c r="E6" s="20">
        <f t="shared" si="1"/>
        <v>1</v>
      </c>
      <c r="F6" s="20">
        <f t="shared" si="1"/>
        <v>0</v>
      </c>
      <c r="G6" s="20">
        <f t="shared" si="1"/>
        <v>1</v>
      </c>
      <c r="H6" s="20" t="str">
        <f t="shared" si="1"/>
        <v>長野県　東御市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74.959999999999994</v>
      </c>
      <c r="P6" s="26">
        <f t="shared" si="1"/>
        <v>91.78</v>
      </c>
      <c r="Q6" s="26">
        <f t="shared" si="1"/>
        <v>3509</v>
      </c>
      <c r="R6" s="26">
        <f t="shared" si="1"/>
        <v>29557</v>
      </c>
      <c r="S6" s="26">
        <f t="shared" si="1"/>
        <v>112.37</v>
      </c>
      <c r="T6" s="26">
        <f t="shared" si="1"/>
        <v>263.02999999999997</v>
      </c>
      <c r="U6" s="26">
        <f t="shared" si="1"/>
        <v>27052</v>
      </c>
      <c r="V6" s="26">
        <f t="shared" si="1"/>
        <v>35.700000000000003</v>
      </c>
      <c r="W6" s="26">
        <f t="shared" si="1"/>
        <v>757.76</v>
      </c>
      <c r="X6" s="28">
        <f t="shared" ref="X6:AG6" si="2">IF(X7="",NA(),X7)</f>
        <v>124.07</v>
      </c>
      <c r="Y6" s="28">
        <f t="shared" si="2"/>
        <v>122.65</v>
      </c>
      <c r="Z6" s="28">
        <f t="shared" si="2"/>
        <v>124.38</v>
      </c>
      <c r="AA6" s="28">
        <f t="shared" si="2"/>
        <v>124.14</v>
      </c>
      <c r="AB6" s="28">
        <f t="shared" si="2"/>
        <v>118.56</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160.93</v>
      </c>
      <c r="AU6" s="28">
        <f t="shared" si="4"/>
        <v>177.89</v>
      </c>
      <c r="AV6" s="28">
        <f t="shared" si="4"/>
        <v>206.84</v>
      </c>
      <c r="AW6" s="28">
        <f t="shared" si="4"/>
        <v>227.99</v>
      </c>
      <c r="AX6" s="28">
        <f t="shared" si="4"/>
        <v>251.21</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367.67</v>
      </c>
      <c r="BF6" s="28">
        <f t="shared" si="5"/>
        <v>334.01</v>
      </c>
      <c r="BG6" s="28">
        <f t="shared" si="5"/>
        <v>297.27</v>
      </c>
      <c r="BH6" s="28">
        <f t="shared" si="5"/>
        <v>264.25</v>
      </c>
      <c r="BI6" s="28">
        <f t="shared" si="5"/>
        <v>232.16</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125.95</v>
      </c>
      <c r="BQ6" s="28">
        <f t="shared" si="6"/>
        <v>123.31</v>
      </c>
      <c r="BR6" s="28">
        <f t="shared" si="6"/>
        <v>125.86</v>
      </c>
      <c r="BS6" s="28">
        <f t="shared" si="6"/>
        <v>125.93</v>
      </c>
      <c r="BT6" s="28">
        <f t="shared" si="6"/>
        <v>119.82</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157.13</v>
      </c>
      <c r="CB6" s="28">
        <f t="shared" si="7"/>
        <v>160.1</v>
      </c>
      <c r="CC6" s="28">
        <f t="shared" si="7"/>
        <v>154.76</v>
      </c>
      <c r="CD6" s="28">
        <f t="shared" si="7"/>
        <v>155.01</v>
      </c>
      <c r="CE6" s="28">
        <f t="shared" si="7"/>
        <v>163.41</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74.03</v>
      </c>
      <c r="CM6" s="28">
        <f t="shared" si="8"/>
        <v>72.150000000000006</v>
      </c>
      <c r="CN6" s="28">
        <f t="shared" si="8"/>
        <v>71.930000000000007</v>
      </c>
      <c r="CO6" s="28">
        <f t="shared" si="8"/>
        <v>70.89</v>
      </c>
      <c r="CP6" s="28">
        <f t="shared" si="8"/>
        <v>70.400000000000006</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84.85</v>
      </c>
      <c r="CX6" s="28">
        <f t="shared" si="9"/>
        <v>84.86</v>
      </c>
      <c r="CY6" s="28">
        <f t="shared" si="9"/>
        <v>85</v>
      </c>
      <c r="CZ6" s="28">
        <f t="shared" si="9"/>
        <v>85</v>
      </c>
      <c r="DA6" s="28">
        <f t="shared" si="9"/>
        <v>85</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54.63</v>
      </c>
      <c r="DI6" s="28">
        <f t="shared" si="10"/>
        <v>56.51</v>
      </c>
      <c r="DJ6" s="28">
        <f t="shared" si="10"/>
        <v>58.51</v>
      </c>
      <c r="DK6" s="28">
        <f t="shared" si="10"/>
        <v>60.22</v>
      </c>
      <c r="DL6" s="28">
        <f t="shared" si="10"/>
        <v>61.82</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13.87</v>
      </c>
      <c r="DT6" s="28">
        <f t="shared" si="11"/>
        <v>13.7</v>
      </c>
      <c r="DU6" s="28">
        <f t="shared" si="11"/>
        <v>13.91</v>
      </c>
      <c r="DV6" s="28">
        <f t="shared" si="11"/>
        <v>14.49</v>
      </c>
      <c r="DW6" s="28">
        <f t="shared" si="11"/>
        <v>14.82</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0.42</v>
      </c>
      <c r="EE6" s="28">
        <f t="shared" si="12"/>
        <v>0.45</v>
      </c>
      <c r="EF6" s="28">
        <f t="shared" si="12"/>
        <v>0.13</v>
      </c>
      <c r="EG6" s="28">
        <f t="shared" si="12"/>
        <v>0.17</v>
      </c>
      <c r="EH6" s="28">
        <f t="shared" si="12"/>
        <v>0.27</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202193</v>
      </c>
      <c r="D7" s="21">
        <v>46</v>
      </c>
      <c r="E7" s="21">
        <v>1</v>
      </c>
      <c r="F7" s="21">
        <v>0</v>
      </c>
      <c r="G7" s="21">
        <v>1</v>
      </c>
      <c r="H7" s="21" t="s">
        <v>62</v>
      </c>
      <c r="I7" s="21" t="s">
        <v>94</v>
      </c>
      <c r="J7" s="21" t="s">
        <v>95</v>
      </c>
      <c r="K7" s="21" t="s">
        <v>96</v>
      </c>
      <c r="L7" s="21" t="s">
        <v>97</v>
      </c>
      <c r="M7" s="21" t="s">
        <v>14</v>
      </c>
      <c r="N7" s="27" t="s">
        <v>98</v>
      </c>
      <c r="O7" s="27">
        <v>74.959999999999994</v>
      </c>
      <c r="P7" s="27">
        <v>91.78</v>
      </c>
      <c r="Q7" s="27">
        <v>3509</v>
      </c>
      <c r="R7" s="27">
        <v>29557</v>
      </c>
      <c r="S7" s="27">
        <v>112.37</v>
      </c>
      <c r="T7" s="27">
        <v>263.02999999999997</v>
      </c>
      <c r="U7" s="27">
        <v>27052</v>
      </c>
      <c r="V7" s="27">
        <v>35.700000000000003</v>
      </c>
      <c r="W7" s="27">
        <v>757.76</v>
      </c>
      <c r="X7" s="27">
        <v>124.07</v>
      </c>
      <c r="Y7" s="27">
        <v>122.65</v>
      </c>
      <c r="Z7" s="27">
        <v>124.38</v>
      </c>
      <c r="AA7" s="27">
        <v>124.14</v>
      </c>
      <c r="AB7" s="27">
        <v>118.56</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160.93</v>
      </c>
      <c r="AU7" s="27">
        <v>177.89</v>
      </c>
      <c r="AV7" s="27">
        <v>206.84</v>
      </c>
      <c r="AW7" s="27">
        <v>227.99</v>
      </c>
      <c r="AX7" s="27">
        <v>251.21</v>
      </c>
      <c r="AY7" s="27">
        <v>369.69</v>
      </c>
      <c r="AZ7" s="27">
        <v>379.08</v>
      </c>
      <c r="BA7" s="27">
        <v>367.55</v>
      </c>
      <c r="BB7" s="27">
        <v>378.56</v>
      </c>
      <c r="BC7" s="27">
        <v>364.46</v>
      </c>
      <c r="BD7" s="27">
        <v>252.29</v>
      </c>
      <c r="BE7" s="27">
        <v>367.67</v>
      </c>
      <c r="BF7" s="27">
        <v>334.01</v>
      </c>
      <c r="BG7" s="27">
        <v>297.27</v>
      </c>
      <c r="BH7" s="27">
        <v>264.25</v>
      </c>
      <c r="BI7" s="27">
        <v>232.16</v>
      </c>
      <c r="BJ7" s="27">
        <v>402.99</v>
      </c>
      <c r="BK7" s="27">
        <v>398.98</v>
      </c>
      <c r="BL7" s="27">
        <v>418.68</v>
      </c>
      <c r="BM7" s="27">
        <v>395.68</v>
      </c>
      <c r="BN7" s="27">
        <v>403.72</v>
      </c>
      <c r="BO7" s="27">
        <v>268.07</v>
      </c>
      <c r="BP7" s="27">
        <v>125.95</v>
      </c>
      <c r="BQ7" s="27">
        <v>123.31</v>
      </c>
      <c r="BR7" s="27">
        <v>125.86</v>
      </c>
      <c r="BS7" s="27">
        <v>125.93</v>
      </c>
      <c r="BT7" s="27">
        <v>119.82</v>
      </c>
      <c r="BU7" s="27">
        <v>98.66</v>
      </c>
      <c r="BV7" s="27">
        <v>98.64</v>
      </c>
      <c r="BW7" s="27">
        <v>94.78</v>
      </c>
      <c r="BX7" s="27">
        <v>97.59</v>
      </c>
      <c r="BY7" s="27">
        <v>92.17</v>
      </c>
      <c r="BZ7" s="27">
        <v>97.47</v>
      </c>
      <c r="CA7" s="27">
        <v>157.13</v>
      </c>
      <c r="CB7" s="27">
        <v>160.1</v>
      </c>
      <c r="CC7" s="27">
        <v>154.76</v>
      </c>
      <c r="CD7" s="27">
        <v>155.01</v>
      </c>
      <c r="CE7" s="27">
        <v>163.41</v>
      </c>
      <c r="CF7" s="27">
        <v>178.59</v>
      </c>
      <c r="CG7" s="27">
        <v>178.92</v>
      </c>
      <c r="CH7" s="27">
        <v>181.3</v>
      </c>
      <c r="CI7" s="27">
        <v>181.71</v>
      </c>
      <c r="CJ7" s="27">
        <v>188.51</v>
      </c>
      <c r="CK7" s="27">
        <v>174.75</v>
      </c>
      <c r="CL7" s="27">
        <v>74.03</v>
      </c>
      <c r="CM7" s="27">
        <v>72.150000000000006</v>
      </c>
      <c r="CN7" s="27">
        <v>71.930000000000007</v>
      </c>
      <c r="CO7" s="27">
        <v>70.89</v>
      </c>
      <c r="CP7" s="27">
        <v>70.400000000000006</v>
      </c>
      <c r="CQ7" s="27">
        <v>55.03</v>
      </c>
      <c r="CR7" s="27">
        <v>55.14</v>
      </c>
      <c r="CS7" s="27">
        <v>55.89</v>
      </c>
      <c r="CT7" s="27">
        <v>55.72</v>
      </c>
      <c r="CU7" s="27">
        <v>55.31</v>
      </c>
      <c r="CV7" s="27">
        <v>59.97</v>
      </c>
      <c r="CW7" s="27">
        <v>84.85</v>
      </c>
      <c r="CX7" s="27">
        <v>84.86</v>
      </c>
      <c r="CY7" s="27">
        <v>85</v>
      </c>
      <c r="CZ7" s="27">
        <v>85</v>
      </c>
      <c r="DA7" s="27">
        <v>85</v>
      </c>
      <c r="DB7" s="27">
        <v>81.900000000000006</v>
      </c>
      <c r="DC7" s="27">
        <v>81.39</v>
      </c>
      <c r="DD7" s="27">
        <v>81.27</v>
      </c>
      <c r="DE7" s="27">
        <v>81.260000000000005</v>
      </c>
      <c r="DF7" s="27">
        <v>80.36</v>
      </c>
      <c r="DG7" s="27">
        <v>89.76</v>
      </c>
      <c r="DH7" s="27">
        <v>54.63</v>
      </c>
      <c r="DI7" s="27">
        <v>56.51</v>
      </c>
      <c r="DJ7" s="27">
        <v>58.51</v>
      </c>
      <c r="DK7" s="27">
        <v>60.22</v>
      </c>
      <c r="DL7" s="27">
        <v>61.82</v>
      </c>
      <c r="DM7" s="27">
        <v>48.87</v>
      </c>
      <c r="DN7" s="27">
        <v>49.92</v>
      </c>
      <c r="DO7" s="27">
        <v>50.63</v>
      </c>
      <c r="DP7" s="27">
        <v>51.29</v>
      </c>
      <c r="DQ7" s="27">
        <v>52.2</v>
      </c>
      <c r="DR7" s="27">
        <v>51.51</v>
      </c>
      <c r="DS7" s="27">
        <v>13.87</v>
      </c>
      <c r="DT7" s="27">
        <v>13.7</v>
      </c>
      <c r="DU7" s="27">
        <v>13.91</v>
      </c>
      <c r="DV7" s="27">
        <v>14.49</v>
      </c>
      <c r="DW7" s="27">
        <v>14.82</v>
      </c>
      <c r="DX7" s="27">
        <v>14.85</v>
      </c>
      <c r="DY7" s="27">
        <v>16.88</v>
      </c>
      <c r="DZ7" s="27">
        <v>18.28</v>
      </c>
      <c r="EA7" s="27">
        <v>19.61</v>
      </c>
      <c r="EB7" s="27">
        <v>20.73</v>
      </c>
      <c r="EC7" s="27">
        <v>23.75</v>
      </c>
      <c r="ED7" s="27">
        <v>0.42</v>
      </c>
      <c r="EE7" s="27">
        <v>0.45</v>
      </c>
      <c r="EF7" s="27">
        <v>0.13</v>
      </c>
      <c r="EG7" s="27">
        <v>0.17</v>
      </c>
      <c r="EH7" s="27">
        <v>0.27</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櫻井 皓太</cp:lastModifiedBy>
  <dcterms:created xsi:type="dcterms:W3CDTF">2023-12-05T00:54:00Z</dcterms:created>
  <dcterms:modified xsi:type="dcterms:W3CDTF">2024-03-15T05:33:28Z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2024-01-23T23:34:44Z</vt:filetime>
  </property>
</Properties>
</file>