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/>
  </bookViews>
  <sheets>
    <sheet name="60" sheetId="3" r:id="rId1"/>
    <sheet name="61" sheetId="5" r:id="rId2"/>
    <sheet name="62" sheetId="6" r:id="rId3"/>
    <sheet name="63" sheetId="7" r:id="rId4"/>
    <sheet name="64" sheetId="8" r:id="rId5"/>
    <sheet name="65" sheetId="9" r:id="rId6"/>
    <sheet name="66" sheetId="10" r:id="rId7"/>
    <sheet name="67" sheetId="11" r:id="rId8"/>
  </sheets>
  <definedNames>
    <definedName name="_xlnm.Print_Area" localSheetId="6">'66'!$A$1:$G$58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<sst xmlns="http://schemas.openxmlformats.org/spreadsheetml/2006/main" xmlns:r="http://schemas.openxmlformats.org/officeDocument/2006/relationships" count="345" uniqueCount="345">
  <si>
    <t>区分</t>
  </si>
  <si>
    <t>参議院(県)</t>
  </si>
  <si>
    <t>町田　千秋</t>
    <rPh sb="0" eb="2">
      <t>マチダ</t>
    </rPh>
    <rPh sb="3" eb="5">
      <t>チアキ</t>
    </rPh>
    <phoneticPr fontId="2"/>
  </si>
  <si>
    <t>住民税</t>
    <rPh sb="0" eb="1">
      <t>ジュウ</t>
    </rPh>
    <rPh sb="1" eb="2">
      <t>ミン</t>
    </rPh>
    <phoneticPr fontId="2"/>
  </si>
  <si>
    <t>総数</t>
  </si>
  <si>
    <t>年次</t>
  </si>
  <si>
    <t>諸収入</t>
  </si>
  <si>
    <t>村議会委員</t>
  </si>
  <si>
    <t>赤尾　善雄</t>
  </si>
  <si>
    <t>決算</t>
  </si>
  <si>
    <t>その他</t>
  </si>
  <si>
    <t>衆議院(小)</t>
  </si>
  <si>
    <t>―</t>
  </si>
  <si>
    <t>30年11月19日〜</t>
  </si>
  <si>
    <t>令和２年11月21日〜</t>
    <rPh sb="0" eb="2">
      <t>レイワ</t>
    </rPh>
    <phoneticPr fontId="2"/>
  </si>
  <si>
    <t>旧東部町</t>
  </si>
  <si>
    <t>(12)</t>
  </si>
  <si>
    <t>３年</t>
  </si>
  <si>
    <t>建物（非木造）</t>
    <rPh sb="3" eb="4">
      <t>ヒ</t>
    </rPh>
    <rPh sb="4" eb="6">
      <t>モクゾウ</t>
    </rPh>
    <phoneticPr fontId="2"/>
  </si>
  <si>
    <t>歴代副市長（助役）</t>
    <rPh sb="2" eb="3">
      <t>フク</t>
    </rPh>
    <rPh sb="3" eb="4">
      <t>シ</t>
    </rPh>
    <rPh sb="4" eb="5">
      <t>チョウ</t>
    </rPh>
    <phoneticPr fontId="2"/>
  </si>
  <si>
    <t>執行年月日</t>
  </si>
  <si>
    <t>31年度</t>
    <rPh sb="2" eb="3">
      <t>トシ</t>
    </rPh>
    <rPh sb="3" eb="4">
      <t>ド</t>
    </rPh>
    <phoneticPr fontId="2"/>
  </si>
  <si>
    <t>市長</t>
  </si>
  <si>
    <t>旧町村の別</t>
  </si>
  <si>
    <t>たばこ税</t>
  </si>
  <si>
    <t>歳入</t>
  </si>
  <si>
    <t>当日の有権者数（人）</t>
  </si>
  <si>
    <t>H20.4.25～</t>
  </si>
  <si>
    <t>本海野、白鳥台</t>
  </si>
  <si>
    <t>湯の丸、奈良原</t>
  </si>
  <si>
    <t>令和３年１月１日～
令和３年12月31日</t>
    <rPh sb="0" eb="2">
      <t>レイワ</t>
    </rPh>
    <phoneticPr fontId="2"/>
  </si>
  <si>
    <t>公
共
施
設</t>
    <rPh sb="0" eb="1">
      <t>コウ</t>
    </rPh>
    <rPh sb="2" eb="3">
      <t>トモ</t>
    </rPh>
    <rPh sb="4" eb="5">
      <t>シ</t>
    </rPh>
    <rPh sb="6" eb="7">
      <t>セツ</t>
    </rPh>
    <phoneticPr fontId="2"/>
  </si>
  <si>
    <t>うち専決報告</t>
  </si>
  <si>
    <t>投票者数（人）</t>
  </si>
  <si>
    <t>計</t>
  </si>
  <si>
    <t>投票率（％）</t>
  </si>
  <si>
    <t>H24.11.26～
H26.11.17</t>
  </si>
  <si>
    <t>男</t>
  </si>
  <si>
    <t>31年度</t>
    <rPh sb="2" eb="4">
      <t>ネンド</t>
    </rPh>
    <phoneticPr fontId="2"/>
  </si>
  <si>
    <t>女</t>
  </si>
  <si>
    <t>柳沢　英夫</t>
  </si>
  <si>
    <t>羽毛山、牧ケ原</t>
  </si>
  <si>
    <t>年</t>
    <rPh sb="0" eb="1">
      <t>ネン</t>
    </rPh>
    <phoneticPr fontId="2"/>
  </si>
  <si>
    <t>（1）歳入決算の部　　　　　　　　　　　　　　　　　　　　　　　　　　　　　　　　　　　　　　　　　　　　　　　　　　</t>
  </si>
  <si>
    <t>市長
事務部局</t>
  </si>
  <si>
    <t>衆議院議員</t>
    <rPh sb="0" eb="3">
      <t>シュウギイン</t>
    </rPh>
    <rPh sb="3" eb="5">
      <t>ギイン</t>
    </rPh>
    <phoneticPr fontId="2"/>
  </si>
  <si>
    <t>旧北御牧村</t>
  </si>
  <si>
    <t>別府、新張（横堰を除く）、鞍掛自治区、リードリーくらかけ</t>
  </si>
  <si>
    <t>資料：決算書（総務課財政係）</t>
    <rPh sb="7" eb="10">
      <t>ソウムカ</t>
    </rPh>
    <rPh sb="10" eb="12">
      <t>ザイセイ</t>
    </rPh>
    <rPh sb="12" eb="13">
      <t>カカリ</t>
    </rPh>
    <phoneticPr fontId="2"/>
  </si>
  <si>
    <t>下水道事業</t>
  </si>
  <si>
    <t>県議会議員</t>
  </si>
  <si>
    <t>無投票</t>
    <rPh sb="0" eb="3">
      <t>ムトウヒョウ</t>
    </rPh>
    <phoneticPr fontId="2"/>
  </si>
  <si>
    <t>東上田（原・長峰・姫子沢を除く）、寺坂</t>
  </si>
  <si>
    <t>和田　英武</t>
  </si>
  <si>
    <t>町村長</t>
  </si>
  <si>
    <t>公園</t>
    <rPh sb="0" eb="1">
      <t>オオヤケ</t>
    </rPh>
    <rPh sb="1" eb="2">
      <t>エン</t>
    </rPh>
    <phoneticPr fontId="2"/>
  </si>
  <si>
    <t>投票区</t>
  </si>
  <si>
    <t>田丸　基廣</t>
    <rPh sb="0" eb="2">
      <t>タマル</t>
    </rPh>
    <rPh sb="3" eb="4">
      <t>モト</t>
    </rPh>
    <rPh sb="4" eb="5">
      <t>ヒロシ</t>
    </rPh>
    <phoneticPr fontId="2"/>
  </si>
  <si>
    <t>衆議院(比)</t>
  </si>
  <si>
    <t>赤岩、片羽、中屋敷</t>
  </si>
  <si>
    <t>町村議会
議　　　員</t>
  </si>
  <si>
    <t>東上田（原・長峰）、田沢（タタラ堂）、大川、栗林</t>
  </si>
  <si>
    <t>町議会議員</t>
  </si>
  <si>
    <t>田沢（タタラ堂を除く）</t>
  </si>
  <si>
    <t>学校</t>
    <rPh sb="0" eb="1">
      <t>ガク</t>
    </rPh>
    <rPh sb="1" eb="2">
      <t>コウ</t>
    </rPh>
    <phoneticPr fontId="2"/>
  </si>
  <si>
    <t>市議会議員</t>
  </si>
  <si>
    <t>（内訳）</t>
    <rPh sb="1" eb="3">
      <t>ウチワケ</t>
    </rPh>
    <phoneticPr fontId="2"/>
  </si>
  <si>
    <t>資料：東御市選挙管理委員会</t>
  </si>
  <si>
    <t>姫子沢、東上田（姫子沢）</t>
  </si>
  <si>
    <t>１.選挙執行状況</t>
  </si>
  <si>
    <t>出場、東町、西宮、祢津南</t>
  </si>
  <si>
    <t>湯の丸高原屋内                  運動施設事業</t>
    <rPh sb="0" eb="1">
      <t>ユ</t>
    </rPh>
    <rPh sb="2" eb="3">
      <t>マル</t>
    </rPh>
    <rPh sb="3" eb="5">
      <t>コウゲン</t>
    </rPh>
    <rPh sb="5" eb="7">
      <t>オクナイ</t>
    </rPh>
    <rPh sb="25" eb="27">
      <t>ウンドウ</t>
    </rPh>
    <rPh sb="27" eb="29">
      <t>シセツ</t>
    </rPh>
    <rPh sb="29" eb="31">
      <t>ジギョウ</t>
    </rPh>
    <phoneticPr fontId="2"/>
  </si>
  <si>
    <t>選挙</t>
  </si>
  <si>
    <t>参議院議員</t>
    <rPh sb="0" eb="3">
      <t>サンギイン</t>
    </rPh>
    <rPh sb="3" eb="5">
      <t>ギイン</t>
    </rPh>
    <phoneticPr fontId="2"/>
  </si>
  <si>
    <t>県知事</t>
    <rPh sb="0" eb="1">
      <t>ケン</t>
    </rPh>
    <rPh sb="1" eb="2">
      <t>チ</t>
    </rPh>
    <rPh sb="2" eb="3">
      <t>コト</t>
    </rPh>
    <phoneticPr fontId="2"/>
  </si>
  <si>
    <t>資料：議会事務局、教育委員会</t>
    <rPh sb="0" eb="2">
      <t>シリョウ</t>
    </rPh>
    <rPh sb="3" eb="5">
      <t>ギカイ</t>
    </rPh>
    <rPh sb="5" eb="8">
      <t>ジムキョク</t>
    </rPh>
    <rPh sb="9" eb="11">
      <t>キョウイク</t>
    </rPh>
    <rPh sb="11" eb="14">
      <t>イインカイ</t>
    </rPh>
    <phoneticPr fontId="2"/>
  </si>
  <si>
    <t>村長</t>
  </si>
  <si>
    <t>社会福祉</t>
  </si>
  <si>
    <t>町長</t>
  </si>
  <si>
    <t>請願件数</t>
  </si>
  <si>
    <t>桜井、大石</t>
  </si>
  <si>
    <t>就任年月日</t>
    <rPh sb="4" eb="5">
      <t>ヒ</t>
    </rPh>
    <phoneticPr fontId="2"/>
  </si>
  <si>
    <t>参議院(比)</t>
    <rPh sb="0" eb="2">
      <t>サンギ</t>
    </rPh>
    <rPh sb="2" eb="3">
      <t>イン</t>
    </rPh>
    <phoneticPr fontId="2"/>
  </si>
  <si>
    <t>衛生費</t>
  </si>
  <si>
    <t>加沢</t>
  </si>
  <si>
    <r>
      <t>R2.11.26～</t>
    </r>
    <r>
      <rPr>
        <sz val="11"/>
        <color theme="1"/>
        <rFont val="BIZ UD明朝 Medium"/>
      </rPr>
      <t>R4.11.23</t>
    </r>
  </si>
  <si>
    <t>常田、城ノ前、新屋、伊勢原</t>
  </si>
  <si>
    <t>後期高齢者医療</t>
  </si>
  <si>
    <t>田中、県</t>
  </si>
  <si>
    <t>常任委員会</t>
  </si>
  <si>
    <t>西海野</t>
  </si>
  <si>
    <t>議会運営委員会</t>
  </si>
  <si>
    <t>原口、聖</t>
  </si>
  <si>
    <t>ゴルフ場利用税交付金</t>
  </si>
  <si>
    <t>乙女平、王子平、金井</t>
  </si>
  <si>
    <t>(3)</t>
  </si>
  <si>
    <t>新張（横堰）、滝の沢</t>
  </si>
  <si>
    <t>海善寺、日向が丘、海善寺北、睦</t>
  </si>
  <si>
    <t>平成29年度</t>
    <rPh sb="0" eb="2">
      <t>ヘイセイ</t>
    </rPh>
    <phoneticPr fontId="2"/>
  </si>
  <si>
    <t>曽根、東深井、西深井</t>
  </si>
  <si>
    <t>西入、東入</t>
  </si>
  <si>
    <t>３.議会の概況</t>
    <rPh sb="2" eb="4">
      <t>ギカイ</t>
    </rPh>
    <rPh sb="5" eb="7">
      <t>ガイキョウ</t>
    </rPh>
    <phoneticPr fontId="2"/>
  </si>
  <si>
    <t>上八重原、田楽平、中八重原</t>
  </si>
  <si>
    <t>市長提出</t>
  </si>
  <si>
    <t>下八重原、芸術むら、白樺</t>
  </si>
  <si>
    <t>切久保、八反田、大日向、光が丘</t>
  </si>
  <si>
    <t>本下之城、田之尻、畔田、宮</t>
  </si>
  <si>
    <t>H26.11.17～
H28.11.20</t>
  </si>
  <si>
    <t>御牧原南部、御牧原北部</t>
  </si>
  <si>
    <t>布下、常満、島川原</t>
  </si>
  <si>
    <t>２.投票区別選挙人名簿登録者数</t>
  </si>
  <si>
    <t>（単位：回、日、件）</t>
  </si>
  <si>
    <t>各年９月１日現在（単位：人）</t>
    <rPh sb="0" eb="1">
      <t>カク</t>
    </rPh>
    <rPh sb="1" eb="2">
      <t>ネン</t>
    </rPh>
    <phoneticPr fontId="2"/>
  </si>
  <si>
    <t>区（支区）名</t>
  </si>
  <si>
    <t>堀　高明</t>
  </si>
  <si>
    <t>招集回数</t>
  </si>
  <si>
    <t>開会日数</t>
  </si>
  <si>
    <t>資料：総務課総務係</t>
  </si>
  <si>
    <t>提出案件数</t>
  </si>
  <si>
    <t>陳情件数</t>
  </si>
  <si>
    <t>定例会</t>
  </si>
  <si>
    <t>70歳〜</t>
  </si>
  <si>
    <t>臨時会</t>
  </si>
  <si>
    <t>議員提出</t>
  </si>
  <si>
    <t>資料：議会事務局</t>
  </si>
  <si>
    <r>
      <t>（単位：日</t>
    </r>
    <r>
      <rPr>
        <sz val="11"/>
        <color theme="1"/>
        <rFont val="BIZ UD明朝 Medium"/>
      </rPr>
      <t>、人）</t>
    </r>
    <rPh sb="6" eb="7">
      <t>ニン</t>
    </rPh>
    <phoneticPr fontId="2"/>
  </si>
  <si>
    <t>定数</t>
  </si>
  <si>
    <t>党派別</t>
  </si>
  <si>
    <t>年齢別</t>
  </si>
  <si>
    <t>公明党</t>
  </si>
  <si>
    <t>２年</t>
    <rPh sb="1" eb="2">
      <t>ネン</t>
    </rPh>
    <phoneticPr fontId="2"/>
  </si>
  <si>
    <t>日本共産党</t>
  </si>
  <si>
    <t>無所属</t>
  </si>
  <si>
    <t>1（5）</t>
  </si>
  <si>
    <t>特別委員会</t>
  </si>
  <si>
    <t>日数</t>
  </si>
  <si>
    <t>委員数</t>
  </si>
  <si>
    <t>総務文教</t>
  </si>
  <si>
    <t>産業建設</t>
  </si>
  <si>
    <t>歴代副議長</t>
  </si>
  <si>
    <t>予算</t>
  </si>
  <si>
    <t>31年</t>
    <rPh sb="2" eb="3">
      <t>トシ</t>
    </rPh>
    <phoneticPr fontId="2"/>
  </si>
  <si>
    <t>広報調査</t>
  </si>
  <si>
    <t>町村合併</t>
  </si>
  <si>
    <t>上田統合ごみ</t>
  </si>
  <si>
    <t>９.一般会計歳入歳出決算の推移</t>
  </si>
  <si>
    <t>保育所</t>
    <rPh sb="0" eb="1">
      <t>タモツ</t>
    </rPh>
    <rPh sb="1" eb="2">
      <t>イク</t>
    </rPh>
    <rPh sb="2" eb="3">
      <t>ショ</t>
    </rPh>
    <phoneticPr fontId="2"/>
  </si>
  <si>
    <t>議会改革</t>
  </si>
  <si>
    <t>三縄　雅枝</t>
  </si>
  <si>
    <r>
      <rPr>
        <sz val="11"/>
        <color auto="1"/>
        <rFont val="BIZ UD明朝 Medium"/>
      </rPr>
      <t>広報
調査</t>
    </r>
  </si>
  <si>
    <t>30年１月１日～12月31日</t>
  </si>
  <si>
    <t>H16.4.26～
H20.4.24</t>
  </si>
  <si>
    <r>
      <rPr>
        <sz val="11"/>
        <color auto="1"/>
        <rFont val="BIZ UD明朝 Medium"/>
      </rPr>
      <t>議会
改革</t>
    </r>
  </si>
  <si>
    <t>４.市議会の党派別・年齢別議員数</t>
  </si>
  <si>
    <t>５.委員会の状況</t>
  </si>
  <si>
    <t>26年11月17日〜</t>
  </si>
  <si>
    <t>民生費</t>
  </si>
  <si>
    <t>28年11月21日〜</t>
  </si>
  <si>
    <t xml:space="preserve">30歳
〜39歳 </t>
  </si>
  <si>
    <t xml:space="preserve">40歳
〜49歳 </t>
  </si>
  <si>
    <t>合
計</t>
    <rPh sb="0" eb="1">
      <t>ゴウ</t>
    </rPh>
    <rPh sb="2" eb="3">
      <t>ケイ</t>
    </rPh>
    <phoneticPr fontId="2"/>
  </si>
  <si>
    <t>区分</t>
    <rPh sb="0" eb="1">
      <t>ク</t>
    </rPh>
    <rPh sb="1" eb="2">
      <t>ブン</t>
    </rPh>
    <phoneticPr fontId="2"/>
  </si>
  <si>
    <t xml:space="preserve">50歳
〜59歳 </t>
  </si>
  <si>
    <t>H20.5.19～H24.5.18</t>
  </si>
  <si>
    <t>地方特例交付金</t>
  </si>
  <si>
    <t>令和元年度</t>
    <rPh sb="0" eb="2">
      <t>レイワ</t>
    </rPh>
    <rPh sb="2" eb="3">
      <t>ガン</t>
    </rPh>
    <rPh sb="3" eb="5">
      <t>ネンド</t>
    </rPh>
    <phoneticPr fontId="2"/>
  </si>
  <si>
    <t xml:space="preserve">60歳
〜69歳 </t>
  </si>
  <si>
    <t>(７)</t>
  </si>
  <si>
    <t>28年１月１日～11月20日</t>
  </si>
  <si>
    <t>延べ
23</t>
    <rPh sb="0" eb="1">
      <t>ノ</t>
    </rPh>
    <phoneticPr fontId="2"/>
  </si>
  <si>
    <t>就任年月日</t>
  </si>
  <si>
    <t>（2）歳出決算の部　　　　　　　　　　　　　　　　　　　　　　　　　　　　　　　　　　　　　　　　　　　　　　　　　　</t>
    <rPh sb="4" eb="5">
      <t>デ</t>
    </rPh>
    <phoneticPr fontId="2"/>
  </si>
  <si>
    <t>延べ
29</t>
    <rPh sb="0" eb="1">
      <t>ノ</t>
    </rPh>
    <phoneticPr fontId="2"/>
  </si>
  <si>
    <t>平成30年</t>
    <rPh sb="0" eb="2">
      <t>ヘイセイ</t>
    </rPh>
    <phoneticPr fontId="2"/>
  </si>
  <si>
    <t>延べ
26</t>
    <rPh sb="0" eb="1">
      <t>ノ</t>
    </rPh>
    <phoneticPr fontId="2"/>
  </si>
  <si>
    <t>財産収入</t>
  </si>
  <si>
    <t>延べ
22</t>
    <rPh sb="0" eb="1">
      <t>ノ</t>
    </rPh>
    <phoneticPr fontId="2"/>
  </si>
  <si>
    <t>使用料及び手数料</t>
  </si>
  <si>
    <t>その他</t>
    <rPh sb="2" eb="3">
      <t>タ</t>
    </rPh>
    <phoneticPr fontId="2"/>
  </si>
  <si>
    <t>６.歴代役員</t>
    <rPh sb="2" eb="4">
      <t>レキダイ</t>
    </rPh>
    <rPh sb="4" eb="6">
      <t>ヤクイン</t>
    </rPh>
    <phoneticPr fontId="2"/>
  </si>
  <si>
    <t>歴代市長</t>
  </si>
  <si>
    <t>歴代収入役</t>
  </si>
  <si>
    <t>歴代教育長</t>
  </si>
  <si>
    <t>歴代議長</t>
  </si>
  <si>
    <t>職務執行者
岩下忠善</t>
  </si>
  <si>
    <t>不在</t>
  </si>
  <si>
    <t>柳橋　勝</t>
  </si>
  <si>
    <t>五十嵐　政孝</t>
    <rPh sb="0" eb="3">
      <t>イガラシ</t>
    </rPh>
    <rPh sb="4" eb="6">
      <t>マサタカ</t>
    </rPh>
    <phoneticPr fontId="2"/>
  </si>
  <si>
    <t>瀧澤　功</t>
  </si>
  <si>
    <t>土屋　哲男</t>
  </si>
  <si>
    <t>大日向洋一</t>
  </si>
  <si>
    <t>栁澤　旨賢</t>
    <rPh sb="0" eb="2">
      <t>ヤナギサワ</t>
    </rPh>
    <phoneticPr fontId="2"/>
  </si>
  <si>
    <t>花岡　利夫</t>
    <rPh sb="0" eb="2">
      <t>ハナオカ</t>
    </rPh>
    <rPh sb="3" eb="5">
      <t>トシオ</t>
    </rPh>
    <phoneticPr fontId="2"/>
  </si>
  <si>
    <t>H16.5.19～
H20.5.18</t>
  </si>
  <si>
    <t>町田　千秋</t>
  </si>
  <si>
    <t>長越　修一</t>
    <rPh sb="0" eb="2">
      <t>ナガコシ</t>
    </rPh>
    <rPh sb="3" eb="5">
      <t>シュウイチ</t>
    </rPh>
    <phoneticPr fontId="2"/>
  </si>
  <si>
    <t>教育委員会事務局</t>
  </si>
  <si>
    <t>H24.5.19
～</t>
  </si>
  <si>
    <t>H24.5.19
～H30.5.18</t>
  </si>
  <si>
    <t>牛山　廣司</t>
    <rPh sb="0" eb="2">
      <t>ウシヤマ</t>
    </rPh>
    <rPh sb="3" eb="4">
      <t>ヒロシ</t>
    </rPh>
    <rPh sb="4" eb="5">
      <t>ツカサ</t>
    </rPh>
    <phoneticPr fontId="2"/>
  </si>
  <si>
    <t>令和２年度</t>
    <rPh sb="0" eb="2">
      <t>レイワ</t>
    </rPh>
    <rPh sb="3" eb="5">
      <t>ネンド</t>
    </rPh>
    <phoneticPr fontId="2"/>
  </si>
  <si>
    <t>青木　周次</t>
    <rPh sb="0" eb="2">
      <t>アオキ</t>
    </rPh>
    <rPh sb="3" eb="5">
      <t>シュウジ</t>
    </rPh>
    <phoneticPr fontId="2"/>
  </si>
  <si>
    <t>依田　俊良</t>
    <rPh sb="0" eb="2">
      <t>ヨダ</t>
    </rPh>
    <rPh sb="3" eb="5">
      <t>トシロウ</t>
    </rPh>
    <phoneticPr fontId="2"/>
  </si>
  <si>
    <t>軽自動車税</t>
    <rPh sb="4" eb="5">
      <t>ゼイ</t>
    </rPh>
    <phoneticPr fontId="2"/>
  </si>
  <si>
    <t>櫻井　寿彦</t>
    <rPh sb="0" eb="2">
      <t>サクライ</t>
    </rPh>
    <rPh sb="3" eb="5">
      <t>トシヒコ</t>
    </rPh>
    <phoneticPr fontId="2"/>
  </si>
  <si>
    <t>清水　新一</t>
    <rPh sb="0" eb="2">
      <t>シミズ</t>
    </rPh>
    <rPh sb="3" eb="5">
      <t>シンイチ</t>
    </rPh>
    <phoneticPr fontId="2"/>
  </si>
  <si>
    <t>H16.5.18～
H16.11.20</t>
  </si>
  <si>
    <t>31年度</t>
  </si>
  <si>
    <t>横山　好範</t>
    <rPh sb="0" eb="2">
      <t>ヨコヤマ</t>
    </rPh>
    <rPh sb="3" eb="5">
      <t>ヨシノリ</t>
    </rPh>
    <phoneticPr fontId="2"/>
  </si>
  <si>
    <t>H30.5.19～</t>
  </si>
  <si>
    <t>うち（木造）</t>
    <rPh sb="3" eb="5">
      <t>モクゾウ</t>
    </rPh>
    <phoneticPr fontId="2"/>
  </si>
  <si>
    <t>小山　隆文</t>
    <rPh sb="0" eb="2">
      <t>コヤマ</t>
    </rPh>
    <rPh sb="3" eb="5">
      <t>タカフミ</t>
    </rPh>
    <phoneticPr fontId="2"/>
  </si>
  <si>
    <t>阿部貴代枝</t>
    <rPh sb="0" eb="2">
      <t>アベ</t>
    </rPh>
    <rPh sb="2" eb="5">
      <t>キヨエ</t>
    </rPh>
    <phoneticPr fontId="2"/>
  </si>
  <si>
    <t>H16.4.1～
H16.4.25</t>
  </si>
  <si>
    <t>３年</t>
    <rPh sb="1" eb="2">
      <t>ネン</t>
    </rPh>
    <phoneticPr fontId="2"/>
  </si>
  <si>
    <t>H16.4.1～
H16.5.14
(助役就任のため辞任)</t>
    <rPh sb="19" eb="21">
      <t>ジョヤク</t>
    </rPh>
    <rPh sb="21" eb="23">
      <t>シュウニン</t>
    </rPh>
    <rPh sb="26" eb="28">
      <t>ジニン</t>
    </rPh>
    <phoneticPr fontId="2"/>
  </si>
  <si>
    <t>H16.4.1～
H16.11.20</t>
  </si>
  <si>
    <t>H16.11.25～
H18.11.17</t>
  </si>
  <si>
    <t>H18.11.17～
H20.11.20</t>
  </si>
  <si>
    <t>H20.11.26～
H22.11.18</t>
  </si>
  <si>
    <t>H22.11.18～
H24.11.20</t>
  </si>
  <si>
    <t>H28.11.24～
H30.11.19</t>
  </si>
  <si>
    <t>氏名</t>
  </si>
  <si>
    <t>議会事務局</t>
  </si>
  <si>
    <t>選挙管理委員会事務局</t>
  </si>
  <si>
    <t>じん芥
処理場</t>
    <rPh sb="2" eb="3">
      <t>カイ</t>
    </rPh>
    <rPh sb="4" eb="5">
      <t>ショ</t>
    </rPh>
    <rPh sb="5" eb="6">
      <t>リ</t>
    </rPh>
    <rPh sb="6" eb="7">
      <t>バ</t>
    </rPh>
    <phoneticPr fontId="2"/>
  </si>
  <si>
    <t>監査委員事務局</t>
  </si>
  <si>
    <t>公平委員会事務局</t>
  </si>
  <si>
    <t>農業委員会事務局</t>
  </si>
  <si>
    <t>30年度</t>
  </si>
  <si>
    <t>公営企業</t>
  </si>
  <si>
    <t>病院事業</t>
  </si>
  <si>
    <t>水道事業</t>
  </si>
  <si>
    <t>（注）表中の（かっこ）で表示されている職員数は、兼務を示す。</t>
  </si>
  <si>
    <t>入湯税</t>
  </si>
  <si>
    <t>歳出</t>
  </si>
  <si>
    <t>工業地域開発事業</t>
  </si>
  <si>
    <t>（注）表示単位未満四捨五入</t>
  </si>
  <si>
    <t>交通安全対策特別交付金</t>
  </si>
  <si>
    <t>建物（木造）</t>
    <rPh sb="0" eb="2">
      <t>タテモノ</t>
    </rPh>
    <rPh sb="3" eb="5">
      <t>モクゾウ</t>
    </rPh>
    <phoneticPr fontId="2"/>
  </si>
  <si>
    <r>
      <t>H</t>
    </r>
    <r>
      <rPr>
        <sz val="11"/>
        <color theme="1"/>
        <rFont val="BIZ UD明朝 Medium"/>
      </rPr>
      <t>20.4.1～
会計管理者へ移行</t>
    </r>
    <rPh sb="9" eb="11">
      <t>カイケイ</t>
    </rPh>
    <rPh sb="11" eb="14">
      <t>カンリシャ</t>
    </rPh>
    <rPh sb="15" eb="17">
      <t>イコウ</t>
    </rPh>
    <phoneticPr fontId="2"/>
  </si>
  <si>
    <t>資料：決算書（総務課財政係）</t>
  </si>
  <si>
    <t>８.会計別決算状況</t>
  </si>
  <si>
    <t>繰越金</t>
  </si>
  <si>
    <t xml:space="preserve"> （単位：千円）</t>
  </si>
  <si>
    <t>建物合計　</t>
    <rPh sb="0" eb="2">
      <t>タテモノ</t>
    </rPh>
    <rPh sb="2" eb="4">
      <t>ゴウケイ</t>
    </rPh>
    <phoneticPr fontId="2"/>
  </si>
  <si>
    <t>７.職員数の推移</t>
    <rPh sb="2" eb="4">
      <t>ショクイン</t>
    </rPh>
    <rPh sb="4" eb="5">
      <t>スウ</t>
    </rPh>
    <rPh sb="6" eb="8">
      <t>スイイ</t>
    </rPh>
    <phoneticPr fontId="2"/>
  </si>
  <si>
    <t>(4)</t>
  </si>
  <si>
    <t>3（1）</t>
  </si>
  <si>
    <t>1（2）</t>
  </si>
  <si>
    <t>一般会計</t>
  </si>
  <si>
    <t>県支出金</t>
  </si>
  <si>
    <t>会計別</t>
  </si>
  <si>
    <t>特別会計</t>
  </si>
  <si>
    <t>国民健康保険</t>
  </si>
  <si>
    <t>11.市有財産の状況</t>
    <rPh sb="3" eb="5">
      <t>シユウ</t>
    </rPh>
    <rPh sb="5" eb="7">
      <t>ザイサン</t>
    </rPh>
    <rPh sb="8" eb="10">
      <t>ジョウキョウ</t>
    </rPh>
    <phoneticPr fontId="2"/>
  </si>
  <si>
    <t>介護保険</t>
  </si>
  <si>
    <t>各年４月１日現在（単位：人）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2"/>
  </si>
  <si>
    <t>（単位：千円）</t>
  </si>
  <si>
    <t>市税</t>
    <rPh sb="0" eb="1">
      <t>シ</t>
    </rPh>
    <phoneticPr fontId="2"/>
  </si>
  <si>
    <t>地方譲与税</t>
  </si>
  <si>
    <t>佐藤　千枝</t>
    <rPh sb="0" eb="2">
      <t>サトウ</t>
    </rPh>
    <rPh sb="3" eb="4">
      <t>セン</t>
    </rPh>
    <rPh sb="4" eb="5">
      <t>エ</t>
    </rPh>
    <phoneticPr fontId="2"/>
  </si>
  <si>
    <t>利子割交付金</t>
  </si>
  <si>
    <t>配当割交付金</t>
    <rPh sb="0" eb="1">
      <t>クバ</t>
    </rPh>
    <rPh sb="1" eb="2">
      <t>トウ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</si>
  <si>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</si>
  <si>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</si>
  <si>
    <t>社会
文教</t>
  </si>
  <si>
    <t>地方交付税</t>
  </si>
  <si>
    <t>国庫支出金</t>
  </si>
  <si>
    <t>分担金及び負担金</t>
  </si>
  <si>
    <t>繰入金</t>
  </si>
  <si>
    <t>市債</t>
    <rPh sb="0" eb="1">
      <t>シ</t>
    </rPh>
    <phoneticPr fontId="2"/>
  </si>
  <si>
    <t>科目（款）</t>
  </si>
  <si>
    <t>合計</t>
  </si>
  <si>
    <t>農林水産業費</t>
  </si>
  <si>
    <t>災害復旧費</t>
  </si>
  <si>
    <t>議会費</t>
  </si>
  <si>
    <t>総務費</t>
  </si>
  <si>
    <t>商工費</t>
  </si>
  <si>
    <t>土木費</t>
  </si>
  <si>
    <t>消防費</t>
  </si>
  <si>
    <t>教育費</t>
  </si>
  <si>
    <t>公債費</t>
  </si>
  <si>
    <t>平成27年１月１日～12月31日</t>
    <rPh sb="0" eb="2">
      <t>ヘイセイ</t>
    </rPh>
    <phoneticPr fontId="2"/>
  </si>
  <si>
    <t>固定資産税</t>
    <rPh sb="4" eb="5">
      <t>ゼイ</t>
    </rPh>
    <phoneticPr fontId="2"/>
  </si>
  <si>
    <t>都市計画税</t>
    <rPh sb="4" eb="5">
      <t>ゼイ</t>
    </rPh>
    <phoneticPr fontId="2"/>
  </si>
  <si>
    <t>資料：税務課収税管理係</t>
    <rPh sb="8" eb="10">
      <t>カンリ</t>
    </rPh>
    <phoneticPr fontId="2"/>
  </si>
  <si>
    <t>10.税の収入状況</t>
  </si>
  <si>
    <t>特別土地保有税</t>
  </si>
  <si>
    <t>科目</t>
  </si>
  <si>
    <t>30年度</t>
    <rPh sb="2" eb="4">
      <t>ネンド</t>
    </rPh>
    <phoneticPr fontId="2"/>
  </si>
  <si>
    <t>土地</t>
    <rPh sb="0" eb="2">
      <t>トチ</t>
    </rPh>
    <phoneticPr fontId="2"/>
  </si>
  <si>
    <t>建物　</t>
    <rPh sb="0" eb="2">
      <t>タテモノ</t>
    </rPh>
    <phoneticPr fontId="2"/>
  </si>
  <si>
    <t>建物</t>
    <rPh sb="0" eb="2">
      <t>タテモノ</t>
    </rPh>
    <phoneticPr fontId="2"/>
  </si>
  <si>
    <t>うち（非木造）</t>
  </si>
  <si>
    <t>４年</t>
  </si>
  <si>
    <t>うち（非木造）</t>
    <rPh sb="3" eb="4">
      <t>ヒ</t>
    </rPh>
    <rPh sb="4" eb="6">
      <t>モクゾウ</t>
    </rPh>
    <phoneticPr fontId="2"/>
  </si>
  <si>
    <r>
      <t>寄</t>
    </r>
    <r>
      <rPr>
        <sz val="11"/>
        <color theme="1"/>
        <rFont val="BIZ UD明朝 Medium"/>
      </rPr>
      <t>附金</t>
    </r>
    <rPh sb="1" eb="2">
      <t>フ</t>
    </rPh>
    <phoneticPr fontId="2"/>
  </si>
  <si>
    <t>本庁舎</t>
    <rPh sb="0" eb="1">
      <t>ホン</t>
    </rPh>
    <rPh sb="1" eb="2">
      <t>チョウ</t>
    </rPh>
    <rPh sb="2" eb="3">
      <t>シャ</t>
    </rPh>
    <phoneticPr fontId="2"/>
  </si>
  <si>
    <t>消防</t>
    <rPh sb="0" eb="1">
      <t>ケ</t>
    </rPh>
    <rPh sb="1" eb="2">
      <t>ボウ</t>
    </rPh>
    <phoneticPr fontId="2"/>
  </si>
  <si>
    <t>資料：財産台帳（総務課契約財産係）</t>
  </si>
  <si>
    <t>土地</t>
    <rPh sb="0" eb="1">
      <t>ツチ</t>
    </rPh>
    <rPh sb="1" eb="2">
      <t>チ</t>
    </rPh>
    <phoneticPr fontId="2"/>
  </si>
  <si>
    <t>山林</t>
    <rPh sb="0" eb="1">
      <t>ヤマ</t>
    </rPh>
    <rPh sb="1" eb="2">
      <t>ハヤシ</t>
    </rPh>
    <phoneticPr fontId="2"/>
  </si>
  <si>
    <t>公営
住宅</t>
    <rPh sb="0" eb="1">
      <t>オオヤケ</t>
    </rPh>
    <rPh sb="1" eb="2">
      <t>エイ</t>
    </rPh>
    <rPh sb="3" eb="4">
      <t>ジュウ</t>
    </rPh>
    <rPh sb="4" eb="5">
      <t>タク</t>
    </rPh>
    <phoneticPr fontId="2"/>
  </si>
  <si>
    <t>各年度３月31日現在（単位：㎡）</t>
  </si>
  <si>
    <t>総務
産業</t>
  </si>
  <si>
    <t>H16.4.1～
H16.5.18</t>
  </si>
  <si>
    <t>H16.5.19～
H20.3.31</t>
  </si>
  <si>
    <t>(８)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</si>
  <si>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</si>
  <si>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</si>
  <si>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</si>
  <si>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31年１月１日～　　　　　　　　令和元年12月31日</t>
    <rPh sb="16" eb="18">
      <t>レイワ</t>
    </rPh>
    <rPh sb="18" eb="19">
      <t>ガン</t>
    </rPh>
    <rPh sb="19" eb="20">
      <t>ネン</t>
    </rPh>
    <phoneticPr fontId="2"/>
  </si>
  <si>
    <t>延べ
34</t>
  </si>
  <si>
    <t>平成29年１月１日～12月31日</t>
    <rPh sb="0" eb="2">
      <t>ヘイセイ</t>
    </rPh>
    <phoneticPr fontId="2"/>
  </si>
  <si>
    <t>H30.11.19～R2.11.20</t>
  </si>
  <si>
    <t>1（4）</t>
  </si>
  <si>
    <t>資料：秘書課</t>
    <rPh sb="0" eb="2">
      <t>シリョウ</t>
    </rPh>
    <rPh sb="3" eb="6">
      <t>ヒショカ</t>
    </rPh>
    <phoneticPr fontId="2"/>
  </si>
  <si>
    <t>令和４年１月１日～
令和４年12月31日</t>
    <rPh sb="0" eb="2">
      <t>レイワ</t>
    </rPh>
    <phoneticPr fontId="2"/>
  </si>
  <si>
    <t>予算
決算</t>
    <rPh sb="3" eb="5">
      <t>ケッサン</t>
    </rPh>
    <phoneticPr fontId="2"/>
  </si>
  <si>
    <t>31年</t>
  </si>
  <si>
    <t>令和２年１月１日～
令和２年12月31日</t>
    <rPh sb="0" eb="2">
      <t>レイワ</t>
    </rPh>
    <phoneticPr fontId="2"/>
  </si>
  <si>
    <t>令和２年</t>
    <rPh sb="0" eb="2">
      <t>レイワ</t>
    </rPh>
    <phoneticPr fontId="2"/>
  </si>
  <si>
    <r>
      <t>自動車取得税</t>
    </r>
    <r>
      <rPr>
        <sz val="11"/>
        <color theme="1"/>
        <rFont val="BIZ UD明朝 Medium"/>
      </rPr>
      <t>等交付金</t>
    </r>
    <rPh sb="6" eb="7">
      <t>トウ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</si>
  <si>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</si>
  <si>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延べ
35</t>
  </si>
  <si>
    <t>参議院補(県)</t>
    <rPh sb="0" eb="2">
      <t>サンギ</t>
    </rPh>
    <rPh sb="2" eb="3">
      <t>イン</t>
    </rPh>
    <rPh sb="3" eb="4">
      <t>ホ</t>
    </rPh>
    <rPh sb="5" eb="6">
      <t>ケン</t>
    </rPh>
    <phoneticPr fontId="2"/>
  </si>
  <si>
    <t>-</t>
  </si>
  <si>
    <t>地域改善地区住宅              改修資金等貸付事業</t>
  </si>
  <si>
    <t>(18)</t>
  </si>
  <si>
    <t>(９)</t>
  </si>
  <si>
    <t>２年</t>
  </si>
  <si>
    <t>平成30年</t>
    <rPh sb="0" eb="2">
      <t>ヘイセイ</t>
    </rPh>
    <rPh sb="4" eb="5">
      <t>ネン</t>
    </rPh>
    <phoneticPr fontId="2"/>
  </si>
  <si>
    <t>４年</t>
    <rPh sb="1" eb="2">
      <t>ネン</t>
    </rPh>
    <phoneticPr fontId="2"/>
  </si>
  <si>
    <t>３年度</t>
    <rPh sb="1" eb="3">
      <t>ネンド</t>
    </rPh>
    <phoneticPr fontId="2"/>
  </si>
  <si>
    <t>２年度</t>
    <rPh sb="1" eb="3">
      <t>ネンド</t>
    </rPh>
    <phoneticPr fontId="2"/>
  </si>
  <si>
    <t>平成29年度</t>
    <rPh sb="0" eb="2">
      <t>ヘイセイ</t>
    </rPh>
    <rPh sb="4" eb="6">
      <t>ネンド</t>
    </rPh>
    <phoneticPr fontId="2"/>
  </si>
  <si>
    <t>R4.11.23～</t>
  </si>
  <si>
    <t>中村　眞一</t>
    <rPh sb="0" eb="2">
      <t>ナカムラ</t>
    </rPh>
    <rPh sb="3" eb="5">
      <t>シンイチ</t>
    </rPh>
    <phoneticPr fontId="2"/>
  </si>
  <si>
    <t>田中　信寿</t>
    <rPh sb="0" eb="2">
      <t>タナカ</t>
    </rPh>
    <rPh sb="3" eb="5">
      <t>ノブヒサ</t>
    </rPh>
    <phoneticPr fontId="2"/>
  </si>
  <si>
    <t>（単位：人）</t>
    <rPh sb="1" eb="3">
      <t>タンイ</t>
    </rPh>
    <rPh sb="4" eb="5">
      <t>ニン</t>
    </rPh>
    <phoneticPr fontId="2"/>
  </si>
  <si>
    <t>※各年次の初日時点</t>
    <rPh sb="1" eb="4">
      <t>カクネンジ</t>
    </rPh>
    <rPh sb="5" eb="7">
      <t>ショニチ</t>
    </rPh>
    <rPh sb="7" eb="9">
      <t>ジテン</t>
    </rPh>
    <phoneticPr fontId="2"/>
  </si>
  <si>
    <t>令和４年11月23日〜</t>
    <rPh sb="0" eb="2">
      <t>レイワ</t>
    </rPh>
    <phoneticPr fontId="2"/>
  </si>
  <si>
    <t>延べ
33</t>
  </si>
  <si>
    <t>星合　孝史</t>
    <rPh sb="0" eb="2">
      <t>ホシアイ</t>
    </rPh>
    <rPh sb="3" eb="4">
      <t>タカ</t>
    </rPh>
    <rPh sb="4" eb="5">
      <t>フミ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</si>
</sst>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0.00_ "/>
    <numFmt numFmtId="178" formatCode="#,##0.00_ ;[Red]\-#,##0.00\ "/>
    <numFmt numFmtId="177" formatCode="#,##0_);[Red]\(#,##0\)"/>
    <numFmt numFmtId="176" formatCode="0.00_ "/>
  </numFmts>
  <fonts count="1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明朝 Medium"/>
      <family val="1"/>
    </font>
    <font>
      <sz val="11"/>
      <color theme="1"/>
      <name val="BIZ UD明朝 Medium"/>
      <family val="1"/>
    </font>
    <font>
      <sz val="8"/>
      <color auto="1"/>
      <name val="BIZ UD明朝 Medium"/>
      <family val="1"/>
    </font>
    <font>
      <sz val="7"/>
      <color auto="1"/>
      <name val="BIZ UD明朝 Medium"/>
      <family val="1"/>
    </font>
    <font>
      <sz val="8"/>
      <color theme="1"/>
      <name val="BIZ UD明朝 Medium"/>
      <family val="1"/>
    </font>
    <font>
      <sz val="10"/>
      <color auto="1"/>
      <name val="BIZ UD明朝 Medium"/>
      <family val="1"/>
    </font>
    <font>
      <sz val="9"/>
      <color auto="1"/>
      <name val="BIZ UD明朝 Medium"/>
      <family val="1"/>
    </font>
    <font>
      <sz val="10"/>
      <color theme="1"/>
      <name val="BIZ UD明朝 Medium"/>
      <family val="1"/>
    </font>
    <font>
      <sz val="9"/>
      <color theme="1"/>
      <name val="BIZ UD明朝 Medium"/>
      <family val="1"/>
    </font>
    <font>
      <sz val="11"/>
      <color rgb="FF000000"/>
      <name val="BIZ UD明朝 Medium"/>
      <family val="1"/>
    </font>
    <font>
      <sz val="10"/>
      <color rgb="FF000000"/>
      <name val="BIZ UD明朝 Medium"/>
      <family val="1"/>
    </font>
    <font>
      <sz val="11"/>
      <color indexed="8"/>
      <name val="BIZ UD明朝 Medium"/>
      <family val="1"/>
    </font>
    <font>
      <sz val="11"/>
      <color theme="1"/>
      <name val="ＭＳ Ｐゴシック"/>
      <family val="3"/>
      <scheme val="minor"/>
    </font>
    <font>
      <sz val="11"/>
      <color rgb="FFFF0000"/>
      <name val="BIZ UD明朝 Medium"/>
      <family val="1"/>
    </font>
    <font>
      <sz val="9.1999999999999993"/>
      <color auto="1"/>
      <name val="ＭＳ Ｐゴシック"/>
      <family val="3"/>
    </font>
    <font>
      <sz val="9"/>
      <color indexed="8"/>
      <name val="BIZ UD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textRotation="31" wrapText="1"/>
    </xf>
    <xf numFmtId="0" fontId="1" fillId="0" borderId="0">
      <alignment textRotation="31" wrapText="1"/>
    </xf>
    <xf numFmtId="0" fontId="1" fillId="0" borderId="0">
      <alignment textRotation="31" wrapText="1"/>
    </xf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57" fontId="8" fillId="0" borderId="13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57" fontId="8" fillId="0" borderId="11" xfId="0" applyNumberFormat="1" applyFont="1" applyBorder="1" applyAlignment="1">
      <alignment horizontal="left" vertical="center" wrapText="1"/>
    </xf>
    <xf numFmtId="57" fontId="8" fillId="0" borderId="4" xfId="0" applyNumberFormat="1" applyFont="1" applyFill="1" applyBorder="1" applyAlignment="1">
      <alignment horizontal="left" vertical="center" wrapText="1"/>
    </xf>
    <xf numFmtId="57" fontId="8" fillId="0" borderId="5" xfId="0" applyNumberFormat="1" applyFont="1" applyFill="1" applyBorder="1" applyAlignment="1">
      <alignment horizontal="left" vertical="center" wrapText="1"/>
    </xf>
    <xf numFmtId="57" fontId="8" fillId="0" borderId="12" xfId="0" applyNumberFormat="1" applyFont="1" applyBorder="1" applyAlignment="1">
      <alignment horizontal="left" vertical="center" wrapText="1"/>
    </xf>
    <xf numFmtId="57" fontId="10" fillId="0" borderId="4" xfId="0" applyNumberFormat="1" applyFont="1" applyBorder="1" applyAlignment="1">
      <alignment horizontal="left" vertical="center" wrapText="1"/>
    </xf>
    <xf numFmtId="57" fontId="10" fillId="0" borderId="5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57" fontId="10" fillId="0" borderId="12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57" fontId="8" fillId="0" borderId="6" xfId="0" applyNumberFormat="1" applyFont="1" applyBorder="1" applyAlignment="1">
      <alignment horizontal="left" vertical="center" wrapText="1"/>
    </xf>
    <xf numFmtId="57" fontId="8" fillId="0" borderId="1" xfId="0" applyNumberFormat="1" applyFont="1" applyBorder="1" applyAlignment="1">
      <alignment horizontal="left" vertical="center" wrapText="1"/>
    </xf>
    <xf numFmtId="57" fontId="8" fillId="0" borderId="3" xfId="0" applyNumberFormat="1" applyFont="1" applyBorder="1" applyAlignment="1">
      <alignment horizontal="left" vertical="center" wrapText="1"/>
    </xf>
    <xf numFmtId="57" fontId="10" fillId="0" borderId="6" xfId="0" applyNumberFormat="1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57" fontId="8" fillId="0" borderId="8" xfId="0" applyNumberFormat="1" applyFont="1" applyBorder="1" applyAlignment="1">
      <alignment horizontal="left" vertical="center" wrapText="1"/>
    </xf>
    <xf numFmtId="57" fontId="8" fillId="0" borderId="10" xfId="0" applyNumberFormat="1" applyFont="1" applyBorder="1" applyAlignment="1">
      <alignment horizontal="left" vertical="center" wrapText="1"/>
    </xf>
    <xf numFmtId="57" fontId="8" fillId="0" borderId="9" xfId="0" applyNumberFormat="1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57" fontId="10" fillId="0" borderId="8" xfId="0" applyNumberFormat="1" applyFont="1" applyBorder="1" applyAlignment="1">
      <alignment horizontal="left" vertical="center" wrapText="1"/>
    </xf>
    <xf numFmtId="57" fontId="10" fillId="0" borderId="9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57" fontId="10" fillId="0" borderId="14" xfId="0" applyNumberFormat="1" applyFont="1" applyBorder="1" applyAlignment="1">
      <alignment horizontal="left" vertical="center" wrapText="1"/>
    </xf>
    <xf numFmtId="57" fontId="8" fillId="0" borderId="14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11" fillId="0" borderId="7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vertical="center" shrinkToFit="1"/>
    </xf>
    <xf numFmtId="1" fontId="12" fillId="0" borderId="7" xfId="0" applyNumberFormat="1" applyFont="1" applyFill="1" applyBorder="1" applyAlignment="1">
      <alignment vertical="center" shrinkToFit="1"/>
    </xf>
    <xf numFmtId="1" fontId="4" fillId="0" borderId="7" xfId="0" applyNumberFormat="1" applyFont="1" applyFill="1" applyBorder="1" applyAlignment="1">
      <alignment vertical="center" shrinkToFit="1"/>
    </xf>
    <xf numFmtId="1" fontId="4" fillId="0" borderId="6" xfId="0" applyNumberFormat="1" applyFont="1" applyFill="1" applyBorder="1" applyAlignment="1">
      <alignment vertical="center" shrinkToFit="1"/>
    </xf>
    <xf numFmtId="1" fontId="4" fillId="0" borderId="20" xfId="0" applyNumberFormat="1" applyFont="1" applyFill="1" applyBorder="1" applyAlignment="1">
      <alignment vertical="center" shrinkToFit="1"/>
    </xf>
    <xf numFmtId="1" fontId="12" fillId="0" borderId="11" xfId="0" applyNumberFormat="1" applyFont="1" applyFill="1" applyBorder="1" applyAlignment="1">
      <alignment vertical="center" shrinkToFit="1"/>
    </xf>
    <xf numFmtId="1" fontId="4" fillId="0" borderId="11" xfId="0" applyNumberFormat="1" applyFont="1" applyFill="1" applyBorder="1" applyAlignment="1">
      <alignment vertical="center" shrinkToFit="1"/>
    </xf>
    <xf numFmtId="1" fontId="4" fillId="0" borderId="24" xfId="0" applyNumberFormat="1" applyFont="1" applyFill="1" applyBorder="1" applyAlignment="1">
      <alignment vertical="center" shrinkToFit="1"/>
    </xf>
    <xf numFmtId="0" fontId="3" fillId="2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32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0" fontId="10" fillId="0" borderId="32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1" fontId="12" fillId="0" borderId="10" xfId="0" applyNumberFormat="1" applyFont="1" applyFill="1" applyBorder="1" applyAlignment="1">
      <alignment vertical="center" shrinkToFit="1"/>
    </xf>
    <xf numFmtId="1" fontId="4" fillId="0" borderId="10" xfId="0" applyNumberFormat="1" applyFont="1" applyFill="1" applyBorder="1" applyAlignment="1">
      <alignment vertical="center" shrinkToFit="1"/>
    </xf>
    <xf numFmtId="1" fontId="4" fillId="0" borderId="28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right" vertical="center" wrapText="1"/>
    </xf>
    <xf numFmtId="0" fontId="8" fillId="0" borderId="30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right" vertical="center" shrinkToFit="1"/>
    </xf>
    <xf numFmtId="49" fontId="10" fillId="0" borderId="2" xfId="0" applyNumberFormat="1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right" vertical="center" shrinkToFit="1"/>
    </xf>
    <xf numFmtId="0" fontId="8" fillId="2" borderId="14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4" fillId="0" borderId="3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textRotation="31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4" fillId="0" borderId="0" xfId="0" applyFont="1" applyAlignment="1">
      <alignment textRotation="31" wrapText="1"/>
    </xf>
    <xf numFmtId="0" fontId="3" fillId="2" borderId="15" xfId="0" applyFont="1" applyFill="1" applyBorder="1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top" wrapText="1"/>
    </xf>
    <xf numFmtId="0" fontId="14" fillId="0" borderId="7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3" fillId="2" borderId="14" xfId="0" applyFont="1" applyFill="1" applyBorder="1" applyAlignment="1">
      <alignment vertical="top" wrapText="1"/>
    </xf>
    <xf numFmtId="0" fontId="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top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 indent="3"/>
    </xf>
    <xf numFmtId="0" fontId="4" fillId="0" borderId="19" xfId="0" applyFont="1" applyFill="1" applyBorder="1" applyAlignment="1">
      <alignment horizontal="right" vertical="center" wrapText="1" indent="3"/>
    </xf>
    <xf numFmtId="0" fontId="4" fillId="0" borderId="7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 indent="3"/>
    </xf>
    <xf numFmtId="0" fontId="4" fillId="0" borderId="24" xfId="0" applyFont="1" applyFill="1" applyBorder="1" applyAlignment="1">
      <alignment horizontal="right" vertical="center" wrapText="1" indent="3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right" vertical="center" shrinkToFit="1"/>
    </xf>
    <xf numFmtId="1" fontId="4" fillId="0" borderId="5" xfId="0" applyNumberFormat="1" applyFont="1" applyFill="1" applyBorder="1" applyAlignment="1">
      <alignment horizontal="right" vertical="center" shrinkToFit="1"/>
    </xf>
    <xf numFmtId="1" fontId="4" fillId="0" borderId="6" xfId="0" applyNumberFormat="1" applyFont="1" applyFill="1" applyBorder="1" applyAlignment="1">
      <alignment horizontal="right" vertical="center" shrinkToFit="1"/>
    </xf>
    <xf numFmtId="1" fontId="12" fillId="0" borderId="0" xfId="0" applyNumberFormat="1" applyFont="1" applyFill="1" applyBorder="1" applyAlignment="1">
      <alignment horizontal="right" vertical="top" shrinkToFit="1"/>
    </xf>
    <xf numFmtId="1" fontId="12" fillId="0" borderId="0" xfId="0" applyNumberFormat="1" applyFont="1" applyFill="1" applyBorder="1" applyAlignment="1">
      <alignment horizontal="right" vertical="center" shrinkToFit="1"/>
    </xf>
    <xf numFmtId="1" fontId="4" fillId="0" borderId="0" xfId="0" applyNumberFormat="1" applyFont="1" applyFill="1" applyBorder="1" applyAlignment="1">
      <alignment horizontal="right" vertical="center" shrinkToFit="1"/>
    </xf>
    <xf numFmtId="1" fontId="4" fillId="0" borderId="11" xfId="0" applyNumberFormat="1" applyFont="1" applyFill="1" applyBorder="1" applyAlignment="1">
      <alignment horizontal="right"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right" vertical="center" wrapText="1" indent="3"/>
    </xf>
    <xf numFmtId="0" fontId="4" fillId="0" borderId="28" xfId="0" applyFont="1" applyFill="1" applyBorder="1" applyAlignment="1">
      <alignment horizontal="right" vertical="center" wrapText="1" indent="3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right" vertical="center" shrinkToFit="1"/>
    </xf>
    <xf numFmtId="1" fontId="4" fillId="0" borderId="9" xfId="0" applyNumberFormat="1" applyFont="1" applyFill="1" applyBorder="1" applyAlignment="1">
      <alignment horizontal="right" vertical="center" shrinkToFit="1"/>
    </xf>
    <xf numFmtId="1" fontId="4" fillId="0" borderId="10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right" vertical="center" shrinkToFit="1"/>
    </xf>
    <xf numFmtId="38" fontId="4" fillId="0" borderId="21" xfId="5" applyFont="1" applyFill="1" applyBorder="1" applyAlignment="1">
      <alignment horizontal="right" vertical="center" shrinkToFit="1"/>
    </xf>
    <xf numFmtId="38" fontId="4" fillId="0" borderId="18" xfId="5" applyFont="1" applyFill="1" applyBorder="1" applyAlignment="1">
      <alignment horizontal="right" vertical="center" shrinkToFit="1"/>
    </xf>
    <xf numFmtId="1" fontId="4" fillId="0" borderId="7" xfId="0" applyNumberFormat="1" applyFont="1" applyFill="1" applyBorder="1" applyAlignment="1">
      <alignment horizontal="center" vertical="center" shrinkToFit="1"/>
    </xf>
    <xf numFmtId="3" fontId="4" fillId="0" borderId="25" xfId="0" applyNumberFormat="1" applyFont="1" applyFill="1" applyBorder="1" applyAlignment="1">
      <alignment horizontal="right" vertical="center" shrinkToFit="1"/>
    </xf>
    <xf numFmtId="38" fontId="4" fillId="0" borderId="25" xfId="5" applyFont="1" applyFill="1" applyBorder="1" applyAlignment="1">
      <alignment horizontal="right" vertical="center" shrinkToFit="1"/>
    </xf>
    <xf numFmtId="38" fontId="4" fillId="0" borderId="23" xfId="5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top" wrapText="1"/>
    </xf>
    <xf numFmtId="3" fontId="4" fillId="0" borderId="29" xfId="0" applyNumberFormat="1" applyFont="1" applyFill="1" applyBorder="1" applyAlignment="1">
      <alignment horizontal="right" vertical="center" shrinkToFit="1"/>
    </xf>
    <xf numFmtId="38" fontId="4" fillId="0" borderId="29" xfId="5" applyFont="1" applyFill="1" applyBorder="1" applyAlignment="1">
      <alignment horizontal="right" vertical="center" shrinkToFit="1"/>
    </xf>
    <xf numFmtId="38" fontId="4" fillId="0" borderId="27" xfId="5" applyFont="1" applyFill="1" applyBorder="1" applyAlignment="1">
      <alignment horizontal="right" vertical="center" shrinkToFit="1"/>
    </xf>
    <xf numFmtId="3" fontId="4" fillId="0" borderId="18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3" fontId="4" fillId="0" borderId="27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 wrapText="1"/>
    </xf>
    <xf numFmtId="1" fontId="4" fillId="0" borderId="21" xfId="0" applyNumberFormat="1" applyFont="1" applyFill="1" applyBorder="1" applyAlignment="1">
      <alignment horizontal="right" vertical="center" shrinkToFit="1"/>
    </xf>
    <xf numFmtId="1" fontId="4" fillId="0" borderId="25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right" vertical="center" wrapText="1"/>
    </xf>
    <xf numFmtId="1" fontId="4" fillId="0" borderId="29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3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right" vertical="center" shrinkToFit="1"/>
    </xf>
    <xf numFmtId="38" fontId="4" fillId="0" borderId="40" xfId="5" applyFont="1" applyFill="1" applyBorder="1" applyAlignment="1">
      <alignment horizontal="right" vertical="center" shrinkToFit="1"/>
    </xf>
    <xf numFmtId="3" fontId="4" fillId="0" borderId="41" xfId="0" applyNumberFormat="1" applyFont="1" applyFill="1" applyBorder="1" applyAlignment="1">
      <alignment horizontal="right" vertical="center" shrinkToFi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right" vertical="center" shrinkToFit="1"/>
    </xf>
    <xf numFmtId="38" fontId="16" fillId="0" borderId="0" xfId="5" applyFont="1" applyFill="1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top" wrapText="1"/>
    </xf>
    <xf numFmtId="0" fontId="4" fillId="0" borderId="6" xfId="2" applyFont="1" applyBorder="1" applyAlignment="1">
      <alignment vertical="top" wrapText="1"/>
    </xf>
    <xf numFmtId="0" fontId="4" fillId="0" borderId="0" xfId="0" applyFont="1" applyAlignment="1">
      <alignment wrapText="1"/>
    </xf>
    <xf numFmtId="3" fontId="4" fillId="0" borderId="1" xfId="2" applyNumberFormat="1" applyFont="1" applyFill="1" applyBorder="1" applyAlignment="1" applyProtection="1">
      <alignment horizontal="right" vertical="center" wrapText="1"/>
    </xf>
    <xf numFmtId="3" fontId="4" fillId="0" borderId="2" xfId="2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textRotation="31" wrapText="1"/>
    </xf>
    <xf numFmtId="0" fontId="4" fillId="2" borderId="14" xfId="0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 applyProtection="1">
      <alignment vertical="center" wrapText="1"/>
    </xf>
    <xf numFmtId="3" fontId="4" fillId="0" borderId="10" xfId="2" applyNumberFormat="1" applyFont="1" applyFill="1" applyBorder="1" applyAlignment="1" applyProtection="1">
      <alignment vertical="center" wrapText="1"/>
    </xf>
    <xf numFmtId="3" fontId="4" fillId="0" borderId="9" xfId="2" applyNumberFormat="1" applyFont="1" applyFill="1" applyBorder="1" applyAlignment="1" applyProtection="1">
      <alignment vertical="center" wrapText="1"/>
    </xf>
    <xf numFmtId="3" fontId="4" fillId="0" borderId="7" xfId="2" applyNumberFormat="1" applyFont="1" applyFill="1" applyBorder="1" applyAlignment="1" applyProtection="1">
      <alignment vertical="center" wrapText="1"/>
    </xf>
    <xf numFmtId="3" fontId="4" fillId="0" borderId="7" xfId="2" applyNumberFormat="1" applyFont="1" applyFill="1" applyBorder="1" applyAlignment="1" applyProtection="1">
      <alignment horizontal="right" vertical="center" wrapText="1"/>
    </xf>
    <xf numFmtId="3" fontId="4" fillId="0" borderId="1" xfId="2" applyNumberFormat="1" applyFont="1" applyFill="1" applyBorder="1" applyAlignment="1" applyProtection="1">
      <alignment vertical="center" wrapText="1"/>
    </xf>
    <xf numFmtId="3" fontId="4" fillId="0" borderId="2" xfId="2" applyNumberFormat="1" applyFont="1" applyFill="1" applyBorder="1" applyAlignment="1" applyProtection="1">
      <alignment vertical="center" wrapText="1"/>
    </xf>
    <xf numFmtId="3" fontId="4" fillId="0" borderId="8" xfId="2" applyNumberFormat="1" applyFont="1" applyFill="1" applyBorder="1" applyAlignment="1" applyProtection="1">
      <alignment horizontal="right" vertical="center" wrapText="1"/>
    </xf>
    <xf numFmtId="3" fontId="4" fillId="0" borderId="1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6" xfId="3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177" fontId="3" fillId="0" borderId="1" xfId="3" applyNumberFormat="1" applyFont="1" applyBorder="1" applyAlignment="1">
      <alignment horizontal="right" vertical="center" wrapText="1"/>
    </xf>
    <xf numFmtId="177" fontId="3" fillId="0" borderId="2" xfId="3" applyNumberFormat="1" applyFont="1" applyBorder="1" applyAlignment="1">
      <alignment horizontal="right" vertical="center" wrapText="1"/>
    </xf>
    <xf numFmtId="177" fontId="3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17" fillId="0" borderId="0" xfId="3" applyFont="1" applyBorder="1" applyAlignment="1">
      <alignment horizontal="right"/>
    </xf>
    <xf numFmtId="177" fontId="4" fillId="0" borderId="8" xfId="0" applyNumberFormat="1" applyFont="1" applyBorder="1" applyAlignment="1">
      <alignment vertical="center" wrapText="1"/>
    </xf>
    <xf numFmtId="177" fontId="4" fillId="0" borderId="10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vertical="center" wrapText="1"/>
    </xf>
    <xf numFmtId="177" fontId="4" fillId="0" borderId="2" xfId="3" applyNumberFormat="1" applyFont="1" applyBorder="1" applyAlignment="1">
      <alignment vertical="center" wrapText="1"/>
    </xf>
    <xf numFmtId="0" fontId="3" fillId="0" borderId="0" xfId="4" applyFont="1" applyAlignment="1">
      <alignment horizontal="left" vertical="top"/>
    </xf>
    <xf numFmtId="0" fontId="3" fillId="2" borderId="7" xfId="4" applyFont="1" applyFill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0" xfId="4" applyFont="1"/>
    <xf numFmtId="0" fontId="3" fillId="0" borderId="15" xfId="4" applyFont="1" applyBorder="1" applyAlignment="1">
      <alignment horizontal="center" vertical="center"/>
    </xf>
    <xf numFmtId="0" fontId="3" fillId="0" borderId="7" xfId="4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0" fontId="3" fillId="0" borderId="7" xfId="4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" xfId="4" applyFont="1" applyBorder="1" applyAlignment="1">
      <alignment vertical="center"/>
    </xf>
    <xf numFmtId="0" fontId="14" fillId="0" borderId="0" xfId="4" applyFont="1" applyBorder="1" applyAlignment="1">
      <alignment vertical="center"/>
    </xf>
    <xf numFmtId="0" fontId="14" fillId="2" borderId="15" xfId="4" applyFont="1" applyFill="1" applyBorder="1" applyAlignment="1">
      <alignment horizontal="center" vertical="center"/>
    </xf>
    <xf numFmtId="178" fontId="18" fillId="0" borderId="0" xfId="1" applyNumberFormat="1" applyFont="1" applyBorder="1" applyAlignment="1">
      <alignment horizontal="right" vertical="center"/>
    </xf>
    <xf numFmtId="179" fontId="18" fillId="0" borderId="5" xfId="4" applyNumberFormat="1" applyFont="1" applyBorder="1" applyAlignment="1">
      <alignment horizontal="right" vertical="center"/>
    </xf>
    <xf numFmtId="178" fontId="18" fillId="0" borderId="11" xfId="1" applyNumberFormat="1" applyFont="1" applyBorder="1" applyAlignment="1">
      <alignment horizontal="right" vertical="center"/>
    </xf>
    <xf numFmtId="40" fontId="18" fillId="0" borderId="7" xfId="1" applyNumberFormat="1" applyFont="1" applyBorder="1" applyAlignment="1">
      <alignment horizontal="right" vertical="center"/>
    </xf>
    <xf numFmtId="40" fontId="18" fillId="0" borderId="3" xfId="1" applyNumberFormat="1" applyFont="1" applyBorder="1" applyAlignment="1">
      <alignment horizontal="right" vertical="center"/>
    </xf>
    <xf numFmtId="40" fontId="18" fillId="0" borderId="2" xfId="1" applyNumberFormat="1" applyFont="1" applyBorder="1" applyAlignment="1">
      <alignment horizontal="right" vertical="center"/>
    </xf>
    <xf numFmtId="0" fontId="14" fillId="0" borderId="0" xfId="4" applyFont="1" applyFill="1" applyBorder="1" applyAlignment="1"/>
    <xf numFmtId="178" fontId="9" fillId="0" borderId="3" xfId="1" applyNumberFormat="1" applyFont="1" applyBorder="1" applyAlignment="1">
      <alignment horizontal="right" vertical="center"/>
    </xf>
    <xf numFmtId="179" fontId="18" fillId="0" borderId="3" xfId="4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4" fillId="0" borderId="0" xfId="4" applyFont="1" applyAlignment="1">
      <alignment horizontal="right"/>
    </xf>
    <xf numFmtId="0" fontId="4" fillId="2" borderId="7" xfId="4" applyFont="1" applyFill="1" applyBorder="1" applyAlignment="1">
      <alignment horizontal="center" vertical="center"/>
    </xf>
    <xf numFmtId="178" fontId="11" fillId="0" borderId="3" xfId="1" applyNumberFormat="1" applyFont="1" applyBorder="1" applyAlignment="1">
      <alignment horizontal="right" vertical="center"/>
    </xf>
    <xf numFmtId="179" fontId="11" fillId="0" borderId="3" xfId="4" applyNumberFormat="1" applyFont="1" applyBorder="1" applyAlignment="1">
      <alignment horizontal="right" vertical="center"/>
    </xf>
    <xf numFmtId="178" fontId="11" fillId="0" borderId="2" xfId="1" applyNumberFormat="1" applyFont="1" applyBorder="1" applyAlignment="1">
      <alignment horizontal="right" vertical="center"/>
    </xf>
    <xf numFmtId="40" fontId="11" fillId="0" borderId="7" xfId="1" applyNumberFormat="1" applyFont="1" applyBorder="1" applyAlignment="1">
      <alignment horizontal="right" vertical="center"/>
    </xf>
    <xf numFmtId="40" fontId="11" fillId="0" borderId="3" xfId="1" applyNumberFormat="1" applyFont="1" applyBorder="1" applyAlignment="1">
      <alignment horizontal="right" vertical="center"/>
    </xf>
    <xf numFmtId="40" fontId="11" fillId="0" borderId="2" xfId="1" applyNumberFormat="1" applyFont="1" applyBorder="1" applyAlignment="1">
      <alignment horizontal="right" vertical="center"/>
    </xf>
    <xf numFmtId="0" fontId="4" fillId="0" borderId="0" xfId="4" applyFont="1" applyAlignment="1">
      <alignment horizontal="right"/>
    </xf>
  </cellXfs>
  <cellStyles count="6">
    <cellStyle name="桁区切り_2018_13_11" xfId="1"/>
    <cellStyle name="標準" xfId="0" builtinId="0"/>
    <cellStyle name="標準 2" xfId="2"/>
    <cellStyle name="標準_13_10" xfId="3"/>
    <cellStyle name="標準_2018_13_11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0</xdr:row>
      <xdr:rowOff>29210</xdr:rowOff>
    </xdr:from>
    <xdr:to xmlns:xdr="http://schemas.openxmlformats.org/drawingml/2006/spreadsheetDrawing">
      <xdr:col>3</xdr:col>
      <xdr:colOff>47625</xdr:colOff>
      <xdr:row>2</xdr:row>
      <xdr:rowOff>95250</xdr:rowOff>
    </xdr:to>
    <xdr:sp macro="" textlink="">
      <xdr:nvSpPr>
        <xdr:cNvPr id="3" name="フリーフォーム 2"/>
        <xdr:cNvSpPr/>
      </xdr:nvSpPr>
      <xdr:spPr>
        <a:xfrm>
          <a:off x="19050" y="29210"/>
          <a:ext cx="1695450" cy="40894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en-US" alt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13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行財政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4:M62"/>
  <sheetViews>
    <sheetView tabSelected="1" view="pageBreakPreview" zoomScaleSheetLayoutView="100" workbookViewId="0">
      <selection activeCell="F53" sqref="F53"/>
    </sheetView>
  </sheetViews>
  <sheetFormatPr defaultRowHeight="13.5"/>
  <cols>
    <col min="1" max="1" width="3.625" style="1" customWidth="1"/>
    <col min="2" max="2" width="9" style="1" customWidth="1"/>
    <col min="3" max="3" width="9.25" style="1" customWidth="1"/>
    <col min="4" max="4" width="9" style="1" customWidth="1"/>
    <col min="5" max="7" width="6.125" style="1" bestFit="1" customWidth="1"/>
    <col min="8" max="8" width="5.375" style="1" bestFit="1" customWidth="1"/>
    <col min="9" max="9" width="6" style="1" bestFit="1" customWidth="1"/>
    <col min="10" max="10" width="6.125" style="1" bestFit="1" customWidth="1"/>
    <col min="11" max="12" width="7.625" style="1" bestFit="1" customWidth="1"/>
    <col min="13" max="13" width="5.75" style="1" customWidth="1"/>
    <col min="14" max="16384" width="9" style="1" customWidth="1"/>
  </cols>
  <sheetData>
    <row r="4" spans="1:13">
      <c r="A4" s="5" t="s">
        <v>69</v>
      </c>
      <c r="B4" s="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3.5" customHeight="1">
      <c r="A5" s="6" t="s">
        <v>72</v>
      </c>
      <c r="B5" s="18" t="s">
        <v>0</v>
      </c>
      <c r="C5" s="6" t="s">
        <v>20</v>
      </c>
      <c r="D5" s="6" t="s">
        <v>23</v>
      </c>
      <c r="E5" s="68" t="s">
        <v>26</v>
      </c>
      <c r="F5" s="73"/>
      <c r="G5" s="74"/>
      <c r="H5" s="68" t="s">
        <v>33</v>
      </c>
      <c r="I5" s="75"/>
      <c r="J5" s="76"/>
      <c r="K5" s="68" t="s">
        <v>35</v>
      </c>
      <c r="L5" s="73"/>
      <c r="M5" s="74"/>
    </row>
    <row r="6" spans="1:13" ht="15.75" customHeight="1">
      <c r="A6" s="7"/>
      <c r="B6" s="19"/>
      <c r="C6" s="7"/>
      <c r="D6" s="7"/>
      <c r="E6" s="69" t="s">
        <v>37</v>
      </c>
      <c r="F6" s="69" t="s">
        <v>39</v>
      </c>
      <c r="G6" s="69" t="s">
        <v>34</v>
      </c>
      <c r="H6" s="69" t="s">
        <v>37</v>
      </c>
      <c r="I6" s="69" t="s">
        <v>39</v>
      </c>
      <c r="J6" s="69" t="s">
        <v>34</v>
      </c>
      <c r="K6" s="68" t="s">
        <v>37</v>
      </c>
      <c r="L6" s="69" t="s">
        <v>39</v>
      </c>
      <c r="M6" s="69" t="s">
        <v>34</v>
      </c>
    </row>
    <row r="7" spans="1:13">
      <c r="A7" s="8" t="s">
        <v>45</v>
      </c>
      <c r="B7" s="20" t="s">
        <v>11</v>
      </c>
      <c r="C7" s="37">
        <v>38606</v>
      </c>
      <c r="D7" s="52"/>
      <c r="E7" s="70">
        <v>12058</v>
      </c>
      <c r="F7" s="70">
        <v>12773</v>
      </c>
      <c r="G7" s="70">
        <f t="shared" ref="G7:G16" si="0">SUM(E7:F7)</f>
        <v>24831</v>
      </c>
      <c r="H7" s="70">
        <v>8893</v>
      </c>
      <c r="I7" s="70">
        <v>9447</v>
      </c>
      <c r="J7" s="70">
        <f t="shared" ref="J7:J16" si="1">SUM(H7:I7)</f>
        <v>18340</v>
      </c>
      <c r="K7" s="77">
        <v>73.75</v>
      </c>
      <c r="L7" s="77">
        <v>73.959999999999994</v>
      </c>
      <c r="M7" s="77">
        <v>73.86</v>
      </c>
    </row>
    <row r="8" spans="1:13">
      <c r="A8" s="9"/>
      <c r="B8" s="21" t="s">
        <v>58</v>
      </c>
      <c r="C8" s="38"/>
      <c r="D8" s="53"/>
      <c r="E8" s="70">
        <v>12067</v>
      </c>
      <c r="F8" s="70">
        <v>12779</v>
      </c>
      <c r="G8" s="70">
        <f t="shared" si="0"/>
        <v>24846</v>
      </c>
      <c r="H8" s="70">
        <v>8895</v>
      </c>
      <c r="I8" s="70">
        <v>9451</v>
      </c>
      <c r="J8" s="70">
        <f t="shared" si="1"/>
        <v>18346</v>
      </c>
      <c r="K8" s="77">
        <v>73.709999999999994</v>
      </c>
      <c r="L8" s="77">
        <v>73.959999999999994</v>
      </c>
      <c r="M8" s="77">
        <v>73.84</v>
      </c>
    </row>
    <row r="9" spans="1:13">
      <c r="A9" s="9"/>
      <c r="B9" s="20" t="s">
        <v>11</v>
      </c>
      <c r="C9" s="37">
        <v>40055</v>
      </c>
      <c r="D9" s="52"/>
      <c r="E9" s="70">
        <v>12205</v>
      </c>
      <c r="F9" s="70">
        <v>12915</v>
      </c>
      <c r="G9" s="70">
        <f t="shared" si="0"/>
        <v>25120</v>
      </c>
      <c r="H9" s="70">
        <v>9421</v>
      </c>
      <c r="I9" s="70">
        <v>9864</v>
      </c>
      <c r="J9" s="70">
        <f t="shared" si="1"/>
        <v>19285</v>
      </c>
      <c r="K9" s="77">
        <v>77.19</v>
      </c>
      <c r="L9" s="77">
        <v>76.38</v>
      </c>
      <c r="M9" s="77">
        <v>76.77</v>
      </c>
    </row>
    <row r="10" spans="1:13">
      <c r="A10" s="9"/>
      <c r="B10" s="21" t="s">
        <v>58</v>
      </c>
      <c r="C10" s="38"/>
      <c r="D10" s="53"/>
      <c r="E10" s="70">
        <v>12205</v>
      </c>
      <c r="F10" s="70">
        <v>12915</v>
      </c>
      <c r="G10" s="70">
        <f t="shared" si="0"/>
        <v>25120</v>
      </c>
      <c r="H10" s="70">
        <v>9420</v>
      </c>
      <c r="I10" s="70">
        <v>9858</v>
      </c>
      <c r="J10" s="70">
        <f t="shared" si="1"/>
        <v>19278</v>
      </c>
      <c r="K10" s="77">
        <v>77.180000000000007</v>
      </c>
      <c r="L10" s="77">
        <v>76.33</v>
      </c>
      <c r="M10" s="77">
        <v>76.739999999999995</v>
      </c>
    </row>
    <row r="11" spans="1:13">
      <c r="A11" s="9"/>
      <c r="B11" s="20" t="s">
        <v>11</v>
      </c>
      <c r="C11" s="37">
        <v>41259</v>
      </c>
      <c r="D11" s="52"/>
      <c r="E11" s="70">
        <v>12199</v>
      </c>
      <c r="F11" s="70">
        <v>12752</v>
      </c>
      <c r="G11" s="70">
        <f t="shared" si="0"/>
        <v>24951</v>
      </c>
      <c r="H11" s="70">
        <v>7939</v>
      </c>
      <c r="I11" s="70">
        <v>8036</v>
      </c>
      <c r="J11" s="70">
        <f t="shared" si="1"/>
        <v>15975</v>
      </c>
      <c r="K11" s="77">
        <v>65.08</v>
      </c>
      <c r="L11" s="77">
        <v>63.02</v>
      </c>
      <c r="M11" s="77">
        <v>64.03</v>
      </c>
    </row>
    <row r="12" spans="1:13">
      <c r="A12" s="9"/>
      <c r="B12" s="21" t="s">
        <v>58</v>
      </c>
      <c r="C12" s="38"/>
      <c r="D12" s="53"/>
      <c r="E12" s="70">
        <v>12199</v>
      </c>
      <c r="F12" s="70">
        <v>12752</v>
      </c>
      <c r="G12" s="70">
        <f t="shared" si="0"/>
        <v>24951</v>
      </c>
      <c r="H12" s="70">
        <v>7937</v>
      </c>
      <c r="I12" s="70">
        <v>8035</v>
      </c>
      <c r="J12" s="70">
        <f t="shared" si="1"/>
        <v>15972</v>
      </c>
      <c r="K12" s="77">
        <v>65.06</v>
      </c>
      <c r="L12" s="77">
        <v>63.01</v>
      </c>
      <c r="M12" s="77">
        <v>64.010000000000005</v>
      </c>
    </row>
    <row r="13" spans="1:13">
      <c r="A13" s="9"/>
      <c r="B13" s="20" t="s">
        <v>11</v>
      </c>
      <c r="C13" s="37">
        <v>41987</v>
      </c>
      <c r="D13" s="52"/>
      <c r="E13" s="70">
        <v>12175</v>
      </c>
      <c r="F13" s="70">
        <v>12685</v>
      </c>
      <c r="G13" s="70">
        <f t="shared" si="0"/>
        <v>24860</v>
      </c>
      <c r="H13" s="70">
        <v>7332</v>
      </c>
      <c r="I13" s="70">
        <v>7380</v>
      </c>
      <c r="J13" s="70">
        <f t="shared" si="1"/>
        <v>14712</v>
      </c>
      <c r="K13" s="77">
        <v>60.22</v>
      </c>
      <c r="L13" s="77">
        <v>58.12</v>
      </c>
      <c r="M13" s="77">
        <v>59.18</v>
      </c>
    </row>
    <row r="14" spans="1:13">
      <c r="A14" s="9"/>
      <c r="B14" s="21" t="s">
        <v>58</v>
      </c>
      <c r="C14" s="38"/>
      <c r="D14" s="53"/>
      <c r="E14" s="70">
        <v>12175</v>
      </c>
      <c r="F14" s="70">
        <v>12685</v>
      </c>
      <c r="G14" s="70">
        <f t="shared" si="0"/>
        <v>24860</v>
      </c>
      <c r="H14" s="70">
        <v>7329</v>
      </c>
      <c r="I14" s="70">
        <v>7380</v>
      </c>
      <c r="J14" s="70">
        <f t="shared" si="1"/>
        <v>14709</v>
      </c>
      <c r="K14" s="77">
        <v>60.2</v>
      </c>
      <c r="L14" s="77">
        <v>58.18</v>
      </c>
      <c r="M14" s="77">
        <v>59.17</v>
      </c>
    </row>
    <row r="15" spans="1:13">
      <c r="A15" s="9"/>
      <c r="B15" s="20" t="s">
        <v>11</v>
      </c>
      <c r="C15" s="37">
        <v>43030</v>
      </c>
      <c r="D15" s="52"/>
      <c r="E15" s="70">
        <v>12397</v>
      </c>
      <c r="F15" s="70">
        <v>12841</v>
      </c>
      <c r="G15" s="70">
        <f t="shared" si="0"/>
        <v>25238</v>
      </c>
      <c r="H15" s="70">
        <v>7833</v>
      </c>
      <c r="I15" s="70">
        <v>7965</v>
      </c>
      <c r="J15" s="70">
        <f t="shared" si="1"/>
        <v>15798</v>
      </c>
      <c r="K15" s="77">
        <f t="shared" ref="K15:M16" si="2">H15/E15*100</f>
        <v>63.184641445511012</v>
      </c>
      <c r="L15" s="77">
        <f t="shared" si="2"/>
        <v>62.027879448641073</v>
      </c>
      <c r="M15" s="77">
        <f t="shared" si="2"/>
        <v>62.596085268246291</v>
      </c>
    </row>
    <row r="16" spans="1:13">
      <c r="A16" s="9"/>
      <c r="B16" s="21" t="s">
        <v>58</v>
      </c>
      <c r="C16" s="38"/>
      <c r="D16" s="53"/>
      <c r="E16" s="70">
        <v>12397</v>
      </c>
      <c r="F16" s="70">
        <v>12841</v>
      </c>
      <c r="G16" s="70">
        <f t="shared" si="0"/>
        <v>25238</v>
      </c>
      <c r="H16" s="70">
        <v>7836</v>
      </c>
      <c r="I16" s="70">
        <v>7966</v>
      </c>
      <c r="J16" s="70">
        <f t="shared" si="1"/>
        <v>15802</v>
      </c>
      <c r="K16" s="77">
        <f t="shared" si="2"/>
        <v>63.208840848592409</v>
      </c>
      <c r="L16" s="77">
        <f t="shared" si="2"/>
        <v>62.035667004127404</v>
      </c>
      <c r="M16" s="77">
        <f t="shared" si="2"/>
        <v>62.611934384658049</v>
      </c>
    </row>
    <row r="17" spans="1:13">
      <c r="A17" s="9"/>
      <c r="B17" s="20" t="s">
        <v>11</v>
      </c>
      <c r="C17" s="37">
        <v>44500</v>
      </c>
      <c r="D17" s="52"/>
      <c r="E17" s="70">
        <v>12267</v>
      </c>
      <c r="F17" s="70">
        <v>12534</v>
      </c>
      <c r="G17" s="70">
        <v>24801</v>
      </c>
      <c r="H17" s="70">
        <v>7535</v>
      </c>
      <c r="I17" s="70">
        <v>7495</v>
      </c>
      <c r="J17" s="70">
        <v>15030</v>
      </c>
      <c r="K17" s="77">
        <v>61.42</v>
      </c>
      <c r="L17" s="77">
        <v>59.8</v>
      </c>
      <c r="M17" s="77">
        <v>60.6</v>
      </c>
    </row>
    <row r="18" spans="1:13">
      <c r="A18" s="10"/>
      <c r="B18" s="21" t="s">
        <v>58</v>
      </c>
      <c r="C18" s="38"/>
      <c r="D18" s="53"/>
      <c r="E18" s="70">
        <v>12267</v>
      </c>
      <c r="F18" s="70">
        <v>12534</v>
      </c>
      <c r="G18" s="70">
        <v>24801</v>
      </c>
      <c r="H18" s="70">
        <v>7535</v>
      </c>
      <c r="I18" s="70">
        <v>7495</v>
      </c>
      <c r="J18" s="70">
        <f t="shared" ref="J18:J28" si="3">SUM(H18:I18)</f>
        <v>15030</v>
      </c>
      <c r="K18" s="77">
        <f>H18/E18*100</f>
        <v>61.424961278226128</v>
      </c>
      <c r="L18" s="77">
        <f>I18/F18*100</f>
        <v>59.797351204723149</v>
      </c>
      <c r="M18" s="77">
        <f>J18/G18*100</f>
        <v>60.602395064715132</v>
      </c>
    </row>
    <row r="19" spans="1:13" ht="13.5" customHeight="1">
      <c r="A19" s="11" t="s">
        <v>73</v>
      </c>
      <c r="B19" s="20" t="s">
        <v>1</v>
      </c>
      <c r="C19" s="37">
        <v>39292</v>
      </c>
      <c r="D19" s="54"/>
      <c r="E19" s="70">
        <v>12154</v>
      </c>
      <c r="F19" s="70">
        <v>12883</v>
      </c>
      <c r="G19" s="70">
        <f t="shared" ref="G19:G28" si="4">SUM(E19:F19)</f>
        <v>25037</v>
      </c>
      <c r="H19" s="70">
        <v>8335</v>
      </c>
      <c r="I19" s="70">
        <v>8776</v>
      </c>
      <c r="J19" s="70">
        <f t="shared" si="3"/>
        <v>17111</v>
      </c>
      <c r="K19" s="77">
        <v>68.58</v>
      </c>
      <c r="L19" s="77">
        <v>68.12</v>
      </c>
      <c r="M19" s="77">
        <v>68.34</v>
      </c>
    </row>
    <row r="20" spans="1:13" ht="13.5" customHeight="1">
      <c r="A20" s="12"/>
      <c r="B20" s="21" t="s">
        <v>82</v>
      </c>
      <c r="C20" s="39"/>
      <c r="D20" s="55"/>
      <c r="E20" s="70">
        <v>12154</v>
      </c>
      <c r="F20" s="70">
        <v>12883</v>
      </c>
      <c r="G20" s="70">
        <f t="shared" si="4"/>
        <v>25037</v>
      </c>
      <c r="H20" s="70">
        <v>8336</v>
      </c>
      <c r="I20" s="70">
        <v>8777</v>
      </c>
      <c r="J20" s="70">
        <f t="shared" si="3"/>
        <v>17113</v>
      </c>
      <c r="K20" s="77">
        <v>68.59</v>
      </c>
      <c r="L20" s="77">
        <v>68.13</v>
      </c>
      <c r="M20" s="77">
        <v>68.349999999999994</v>
      </c>
    </row>
    <row r="21" spans="1:13">
      <c r="A21" s="12"/>
      <c r="B21" s="20" t="s">
        <v>1</v>
      </c>
      <c r="C21" s="37">
        <v>40370</v>
      </c>
      <c r="D21" s="54"/>
      <c r="E21" s="70">
        <v>12255</v>
      </c>
      <c r="F21" s="70">
        <v>12904</v>
      </c>
      <c r="G21" s="70">
        <f t="shared" si="4"/>
        <v>25159</v>
      </c>
      <c r="H21" s="70">
        <v>8218</v>
      </c>
      <c r="I21" s="70">
        <v>8586</v>
      </c>
      <c r="J21" s="70">
        <f t="shared" si="3"/>
        <v>16804</v>
      </c>
      <c r="K21" s="77">
        <v>67.06</v>
      </c>
      <c r="L21" s="77">
        <v>66.540000000000006</v>
      </c>
      <c r="M21" s="77">
        <v>66.790000000000006</v>
      </c>
    </row>
    <row r="22" spans="1:13" ht="13.5" customHeight="1">
      <c r="A22" s="12"/>
      <c r="B22" s="21" t="s">
        <v>82</v>
      </c>
      <c r="C22" s="39"/>
      <c r="D22" s="55"/>
      <c r="E22" s="70">
        <v>12255</v>
      </c>
      <c r="F22" s="70">
        <v>12904</v>
      </c>
      <c r="G22" s="70">
        <f t="shared" si="4"/>
        <v>25159</v>
      </c>
      <c r="H22" s="70">
        <v>8218</v>
      </c>
      <c r="I22" s="70">
        <v>8580</v>
      </c>
      <c r="J22" s="70">
        <f t="shared" si="3"/>
        <v>16798</v>
      </c>
      <c r="K22" s="77">
        <v>67.06</v>
      </c>
      <c r="L22" s="77">
        <v>66.489999999999995</v>
      </c>
      <c r="M22" s="77">
        <v>66.77</v>
      </c>
    </row>
    <row r="23" spans="1:13">
      <c r="A23" s="12"/>
      <c r="B23" s="20" t="s">
        <v>1</v>
      </c>
      <c r="C23" s="37">
        <v>41476</v>
      </c>
      <c r="D23" s="54"/>
      <c r="E23" s="70">
        <v>12253</v>
      </c>
      <c r="F23" s="70">
        <v>12744</v>
      </c>
      <c r="G23" s="70">
        <f t="shared" si="4"/>
        <v>24997</v>
      </c>
      <c r="H23" s="70">
        <v>7259</v>
      </c>
      <c r="I23" s="70">
        <v>7510</v>
      </c>
      <c r="J23" s="70">
        <f t="shared" si="3"/>
        <v>14769</v>
      </c>
      <c r="K23" s="77">
        <v>59.24</v>
      </c>
      <c r="L23" s="77">
        <v>58.93</v>
      </c>
      <c r="M23" s="77">
        <v>59.08</v>
      </c>
    </row>
    <row r="24" spans="1:13" s="2" customFormat="1">
      <c r="A24" s="12"/>
      <c r="B24" s="21" t="s">
        <v>82</v>
      </c>
      <c r="C24" s="39"/>
      <c r="D24" s="55"/>
      <c r="E24" s="70">
        <v>12253</v>
      </c>
      <c r="F24" s="70">
        <v>12744</v>
      </c>
      <c r="G24" s="70">
        <f t="shared" si="4"/>
        <v>24997</v>
      </c>
      <c r="H24" s="70">
        <v>7258</v>
      </c>
      <c r="I24" s="70">
        <v>7511</v>
      </c>
      <c r="J24" s="70">
        <f t="shared" si="3"/>
        <v>14769</v>
      </c>
      <c r="K24" s="77">
        <v>59.23</v>
      </c>
      <c r="L24" s="77">
        <v>58.94</v>
      </c>
      <c r="M24" s="77">
        <v>59.08</v>
      </c>
    </row>
    <row r="25" spans="1:13" s="2" customFormat="1">
      <c r="A25" s="12"/>
      <c r="B25" s="20" t="s">
        <v>1</v>
      </c>
      <c r="C25" s="37">
        <v>42561</v>
      </c>
      <c r="D25" s="54"/>
      <c r="E25" s="70">
        <v>12417</v>
      </c>
      <c r="F25" s="70">
        <v>12937</v>
      </c>
      <c r="G25" s="70">
        <f t="shared" si="4"/>
        <v>25354</v>
      </c>
      <c r="H25" s="70">
        <v>7933</v>
      </c>
      <c r="I25" s="70">
        <v>8158</v>
      </c>
      <c r="J25" s="70">
        <f t="shared" si="3"/>
        <v>16091</v>
      </c>
      <c r="K25" s="77">
        <v>63.89</v>
      </c>
      <c r="L25" s="77">
        <v>63.06</v>
      </c>
      <c r="M25" s="77">
        <v>63.47</v>
      </c>
    </row>
    <row r="26" spans="1:13" s="2" customFormat="1">
      <c r="A26" s="12"/>
      <c r="B26" s="21" t="s">
        <v>82</v>
      </c>
      <c r="C26" s="39"/>
      <c r="D26" s="55"/>
      <c r="E26" s="70">
        <v>12417</v>
      </c>
      <c r="F26" s="70">
        <v>12937</v>
      </c>
      <c r="G26" s="70">
        <f t="shared" si="4"/>
        <v>25354</v>
      </c>
      <c r="H26" s="70">
        <v>7931</v>
      </c>
      <c r="I26" s="70">
        <v>8158</v>
      </c>
      <c r="J26" s="70">
        <f t="shared" si="3"/>
        <v>16089</v>
      </c>
      <c r="K26" s="77">
        <v>63.87</v>
      </c>
      <c r="L26" s="77">
        <v>63.06</v>
      </c>
      <c r="M26" s="77">
        <v>63.46</v>
      </c>
    </row>
    <row r="27" spans="1:13" s="2" customFormat="1">
      <c r="A27" s="12"/>
      <c r="B27" s="20" t="s">
        <v>1</v>
      </c>
      <c r="C27" s="40">
        <v>43667</v>
      </c>
      <c r="D27" s="54"/>
      <c r="E27" s="70">
        <v>12356</v>
      </c>
      <c r="F27" s="70">
        <v>12712</v>
      </c>
      <c r="G27" s="70">
        <f t="shared" si="4"/>
        <v>25068</v>
      </c>
      <c r="H27" s="70">
        <v>7116</v>
      </c>
      <c r="I27" s="70">
        <v>7151</v>
      </c>
      <c r="J27" s="70">
        <f t="shared" si="3"/>
        <v>14267</v>
      </c>
      <c r="K27" s="77">
        <v>57.59</v>
      </c>
      <c r="L27" s="77">
        <v>56.25</v>
      </c>
      <c r="M27" s="77">
        <v>56.91</v>
      </c>
    </row>
    <row r="28" spans="1:13" s="2" customFormat="1">
      <c r="A28" s="12"/>
      <c r="B28" s="21" t="s">
        <v>82</v>
      </c>
      <c r="C28" s="41"/>
      <c r="D28" s="56"/>
      <c r="E28" s="70">
        <v>12356</v>
      </c>
      <c r="F28" s="70">
        <v>12712</v>
      </c>
      <c r="G28" s="70">
        <f t="shared" si="4"/>
        <v>25068</v>
      </c>
      <c r="H28" s="70">
        <v>7115</v>
      </c>
      <c r="I28" s="70">
        <v>7157</v>
      </c>
      <c r="J28" s="70">
        <f t="shared" si="3"/>
        <v>14272</v>
      </c>
      <c r="K28" s="77">
        <v>57.58</v>
      </c>
      <c r="L28" s="77">
        <v>56.3</v>
      </c>
      <c r="M28" s="77">
        <v>56.93</v>
      </c>
    </row>
    <row r="29" spans="1:13" s="2" customFormat="1" ht="15" customHeight="1">
      <c r="A29" s="12"/>
      <c r="B29" s="22" t="s">
        <v>326</v>
      </c>
      <c r="C29" s="42">
        <v>44311</v>
      </c>
      <c r="D29" s="57"/>
      <c r="E29" s="70">
        <v>12309</v>
      </c>
      <c r="F29" s="70">
        <v>12601</v>
      </c>
      <c r="G29" s="70">
        <v>24910</v>
      </c>
      <c r="H29" s="70">
        <v>5795</v>
      </c>
      <c r="I29" s="70">
        <v>5847</v>
      </c>
      <c r="J29" s="70">
        <v>11642</v>
      </c>
      <c r="K29" s="77">
        <v>47.08</v>
      </c>
      <c r="L29" s="77">
        <v>46.4</v>
      </c>
      <c r="M29" s="77">
        <v>46.74</v>
      </c>
    </row>
    <row r="30" spans="1:13" s="3" customFormat="1">
      <c r="A30" s="12"/>
      <c r="B30" s="23" t="s">
        <v>1</v>
      </c>
      <c r="C30" s="43">
        <v>44752</v>
      </c>
      <c r="D30" s="58"/>
      <c r="E30" s="71">
        <v>12237</v>
      </c>
      <c r="F30" s="71">
        <v>12509</v>
      </c>
      <c r="G30" s="71">
        <v>24746</v>
      </c>
      <c r="H30" s="71">
        <v>7258</v>
      </c>
      <c r="I30" s="71">
        <v>7316</v>
      </c>
      <c r="J30" s="71">
        <f t="shared" ref="J30:J43" si="5">SUM(H30:I30)</f>
        <v>14574</v>
      </c>
      <c r="K30" s="78">
        <v>59.31</v>
      </c>
      <c r="L30" s="78">
        <v>58.49</v>
      </c>
      <c r="M30" s="78">
        <v>58.89</v>
      </c>
    </row>
    <row r="31" spans="1:13" s="3" customFormat="1">
      <c r="A31" s="12"/>
      <c r="B31" s="24" t="s">
        <v>82</v>
      </c>
      <c r="C31" s="44"/>
      <c r="D31" s="59"/>
      <c r="E31" s="71">
        <v>12237</v>
      </c>
      <c r="F31" s="71">
        <v>12509</v>
      </c>
      <c r="G31" s="71">
        <v>24746</v>
      </c>
      <c r="H31" s="71">
        <v>7256</v>
      </c>
      <c r="I31" s="71">
        <v>7317</v>
      </c>
      <c r="J31" s="71">
        <f t="shared" si="5"/>
        <v>14573</v>
      </c>
      <c r="K31" s="78">
        <v>59.3</v>
      </c>
      <c r="L31" s="78">
        <v>58.49</v>
      </c>
      <c r="M31" s="78">
        <v>58.89</v>
      </c>
    </row>
    <row r="32" spans="1:13" ht="13.5" customHeight="1">
      <c r="A32" s="11" t="s">
        <v>74</v>
      </c>
      <c r="B32" s="25"/>
      <c r="C32" s="40">
        <v>37500</v>
      </c>
      <c r="D32" s="31" t="s">
        <v>15</v>
      </c>
      <c r="E32" s="70">
        <v>9632</v>
      </c>
      <c r="F32" s="70">
        <v>10256</v>
      </c>
      <c r="G32" s="70">
        <f t="shared" ref="G32:G43" si="6">SUM(E32:F32)</f>
        <v>19888</v>
      </c>
      <c r="H32" s="70">
        <v>6892</v>
      </c>
      <c r="I32" s="70">
        <v>7549</v>
      </c>
      <c r="J32" s="70">
        <f t="shared" si="5"/>
        <v>14441</v>
      </c>
      <c r="K32" s="77">
        <v>71.55</v>
      </c>
      <c r="L32" s="77">
        <v>73.61</v>
      </c>
      <c r="M32" s="77">
        <v>72.61</v>
      </c>
    </row>
    <row r="33" spans="1:13">
      <c r="A33" s="12"/>
      <c r="B33" s="26"/>
      <c r="C33" s="45"/>
      <c r="D33" s="60" t="s">
        <v>46</v>
      </c>
      <c r="E33" s="70">
        <v>2176</v>
      </c>
      <c r="F33" s="70">
        <v>2284</v>
      </c>
      <c r="G33" s="70">
        <f t="shared" si="6"/>
        <v>4460</v>
      </c>
      <c r="H33" s="70">
        <v>1710</v>
      </c>
      <c r="I33" s="70">
        <v>1783</v>
      </c>
      <c r="J33" s="70">
        <f t="shared" si="5"/>
        <v>3493</v>
      </c>
      <c r="K33" s="77">
        <v>78.58</v>
      </c>
      <c r="L33" s="77">
        <v>78.06</v>
      </c>
      <c r="M33" s="77">
        <v>78.319999999999993</v>
      </c>
    </row>
    <row r="34" spans="1:13" ht="13.5" customHeight="1">
      <c r="A34" s="12"/>
      <c r="B34" s="26"/>
      <c r="C34" s="42">
        <v>38935</v>
      </c>
      <c r="D34" s="57"/>
      <c r="E34" s="70">
        <v>12072</v>
      </c>
      <c r="F34" s="70">
        <v>12769</v>
      </c>
      <c r="G34" s="70">
        <f t="shared" si="6"/>
        <v>24841</v>
      </c>
      <c r="H34" s="70">
        <v>7945</v>
      </c>
      <c r="I34" s="70">
        <v>8454</v>
      </c>
      <c r="J34" s="70">
        <f t="shared" si="5"/>
        <v>16399</v>
      </c>
      <c r="K34" s="77">
        <v>65.81</v>
      </c>
      <c r="L34" s="77">
        <v>66.209999999999994</v>
      </c>
      <c r="M34" s="77">
        <v>66.02</v>
      </c>
    </row>
    <row r="35" spans="1:13" ht="13.5" customHeight="1">
      <c r="A35" s="12"/>
      <c r="B35" s="26"/>
      <c r="C35" s="42">
        <v>40398</v>
      </c>
      <c r="D35" s="57"/>
      <c r="E35" s="70">
        <v>12152</v>
      </c>
      <c r="F35" s="70">
        <v>12811</v>
      </c>
      <c r="G35" s="70">
        <f t="shared" si="6"/>
        <v>24963</v>
      </c>
      <c r="H35" s="70">
        <v>6333</v>
      </c>
      <c r="I35" s="70">
        <v>6566</v>
      </c>
      <c r="J35" s="70">
        <f t="shared" si="5"/>
        <v>12899</v>
      </c>
      <c r="K35" s="77">
        <v>52.11</v>
      </c>
      <c r="L35" s="77">
        <v>51.25</v>
      </c>
      <c r="M35" s="77">
        <v>51.67</v>
      </c>
    </row>
    <row r="36" spans="1:13" ht="13.5" customHeight="1">
      <c r="A36" s="12"/>
      <c r="B36" s="26"/>
      <c r="C36" s="42">
        <v>41861</v>
      </c>
      <c r="D36" s="57"/>
      <c r="E36" s="70">
        <v>12059</v>
      </c>
      <c r="F36" s="70">
        <v>12591</v>
      </c>
      <c r="G36" s="70">
        <f t="shared" si="6"/>
        <v>24650</v>
      </c>
      <c r="H36" s="70">
        <v>5336</v>
      </c>
      <c r="I36" s="70">
        <v>5627</v>
      </c>
      <c r="J36" s="70">
        <f t="shared" si="5"/>
        <v>10963</v>
      </c>
      <c r="K36" s="77">
        <v>44.25</v>
      </c>
      <c r="L36" s="77">
        <v>44.69</v>
      </c>
      <c r="M36" s="77">
        <v>44.47</v>
      </c>
    </row>
    <row r="37" spans="1:13">
      <c r="A37" s="12"/>
      <c r="B37" s="26"/>
      <c r="C37" s="42">
        <v>43317</v>
      </c>
      <c r="D37" s="57"/>
      <c r="E37" s="70">
        <v>12253</v>
      </c>
      <c r="F37" s="70">
        <v>12682</v>
      </c>
      <c r="G37" s="70">
        <f t="shared" si="6"/>
        <v>24935</v>
      </c>
      <c r="H37" s="70">
        <v>5362</v>
      </c>
      <c r="I37" s="70">
        <v>5672</v>
      </c>
      <c r="J37" s="70">
        <f t="shared" si="5"/>
        <v>11034</v>
      </c>
      <c r="K37" s="77">
        <v>43.76</v>
      </c>
      <c r="L37" s="77">
        <v>44.72</v>
      </c>
      <c r="M37" s="77">
        <v>44.25</v>
      </c>
    </row>
    <row r="38" spans="1:13" s="4" customFormat="1">
      <c r="A38" s="13"/>
      <c r="B38" s="27"/>
      <c r="C38" s="46">
        <v>44780</v>
      </c>
      <c r="D38" s="61"/>
      <c r="E38" s="71">
        <v>12100</v>
      </c>
      <c r="F38" s="71">
        <v>12406</v>
      </c>
      <c r="G38" s="71">
        <f t="shared" si="6"/>
        <v>24506</v>
      </c>
      <c r="H38" s="71">
        <v>5022</v>
      </c>
      <c r="I38" s="71">
        <v>5278</v>
      </c>
      <c r="J38" s="71">
        <f t="shared" si="5"/>
        <v>10300</v>
      </c>
      <c r="K38" s="78">
        <v>41.5</v>
      </c>
      <c r="L38" s="78">
        <v>42.54</v>
      </c>
      <c r="M38" s="78">
        <v>42.03</v>
      </c>
    </row>
    <row r="39" spans="1:13">
      <c r="A39" s="11" t="s">
        <v>50</v>
      </c>
      <c r="B39" s="25"/>
      <c r="C39" s="42">
        <v>36261</v>
      </c>
      <c r="D39" s="31" t="s">
        <v>15</v>
      </c>
      <c r="E39" s="70">
        <v>9284</v>
      </c>
      <c r="F39" s="70">
        <v>9891</v>
      </c>
      <c r="G39" s="70">
        <f t="shared" si="6"/>
        <v>19175</v>
      </c>
      <c r="H39" s="70">
        <v>6215</v>
      </c>
      <c r="I39" s="70">
        <v>6749</v>
      </c>
      <c r="J39" s="70">
        <f t="shared" si="5"/>
        <v>12964</v>
      </c>
      <c r="K39" s="77">
        <v>66.94</v>
      </c>
      <c r="L39" s="77">
        <v>68.23</v>
      </c>
      <c r="M39" s="77">
        <v>67.61</v>
      </c>
    </row>
    <row r="40" spans="1:13">
      <c r="A40" s="12"/>
      <c r="B40" s="26"/>
      <c r="C40" s="47"/>
      <c r="D40" s="60" t="s">
        <v>46</v>
      </c>
      <c r="E40" s="70">
        <v>2085</v>
      </c>
      <c r="F40" s="70">
        <v>2188</v>
      </c>
      <c r="G40" s="70">
        <f t="shared" si="6"/>
        <v>4273</v>
      </c>
      <c r="H40" s="70">
        <v>1615</v>
      </c>
      <c r="I40" s="70">
        <v>1705</v>
      </c>
      <c r="J40" s="70">
        <f t="shared" si="5"/>
        <v>3320</v>
      </c>
      <c r="K40" s="77">
        <v>77.459999999999994</v>
      </c>
      <c r="L40" s="77">
        <v>77.930000000000007</v>
      </c>
      <c r="M40" s="77">
        <v>77.7</v>
      </c>
    </row>
    <row r="41" spans="1:13">
      <c r="A41" s="12"/>
      <c r="B41" s="26"/>
      <c r="C41" s="42">
        <v>37724</v>
      </c>
      <c r="D41" s="31" t="s">
        <v>15</v>
      </c>
      <c r="E41" s="70">
        <v>9578</v>
      </c>
      <c r="F41" s="70">
        <v>10214</v>
      </c>
      <c r="G41" s="70">
        <f t="shared" si="6"/>
        <v>19792</v>
      </c>
      <c r="H41" s="70">
        <v>5931</v>
      </c>
      <c r="I41" s="70">
        <v>6465</v>
      </c>
      <c r="J41" s="70">
        <f t="shared" si="5"/>
        <v>12396</v>
      </c>
      <c r="K41" s="77">
        <v>61.92</v>
      </c>
      <c r="L41" s="77">
        <v>63.3</v>
      </c>
      <c r="M41" s="77">
        <v>62.63</v>
      </c>
    </row>
    <row r="42" spans="1:13">
      <c r="A42" s="12"/>
      <c r="B42" s="26"/>
      <c r="C42" s="47"/>
      <c r="D42" s="60" t="s">
        <v>46</v>
      </c>
      <c r="E42" s="70">
        <v>2182</v>
      </c>
      <c r="F42" s="70">
        <v>2287</v>
      </c>
      <c r="G42" s="70">
        <f t="shared" si="6"/>
        <v>4469</v>
      </c>
      <c r="H42" s="70">
        <v>1661</v>
      </c>
      <c r="I42" s="70">
        <v>1743</v>
      </c>
      <c r="J42" s="70">
        <f t="shared" si="5"/>
        <v>3404</v>
      </c>
      <c r="K42" s="77">
        <v>76.12</v>
      </c>
      <c r="L42" s="77">
        <v>76.209999999999994</v>
      </c>
      <c r="M42" s="77">
        <v>76.17</v>
      </c>
    </row>
    <row r="43" spans="1:13">
      <c r="A43" s="12"/>
      <c r="B43" s="26"/>
      <c r="C43" s="42">
        <v>40643</v>
      </c>
      <c r="D43" s="62"/>
      <c r="E43" s="70">
        <v>12073</v>
      </c>
      <c r="F43" s="70">
        <v>12708</v>
      </c>
      <c r="G43" s="70">
        <f t="shared" si="6"/>
        <v>24781</v>
      </c>
      <c r="H43" s="70">
        <v>7871</v>
      </c>
      <c r="I43" s="70">
        <v>8454</v>
      </c>
      <c r="J43" s="70">
        <f t="shared" si="5"/>
        <v>16325</v>
      </c>
      <c r="K43" s="77">
        <v>65.2</v>
      </c>
      <c r="L43" s="77">
        <v>66.53</v>
      </c>
      <c r="M43" s="77">
        <v>65.88</v>
      </c>
    </row>
    <row r="44" spans="1:13">
      <c r="A44" s="12"/>
      <c r="B44" s="26"/>
      <c r="C44" s="40">
        <v>42106</v>
      </c>
      <c r="D44" s="54"/>
      <c r="E44" s="72" t="s">
        <v>51</v>
      </c>
      <c r="F44" s="72"/>
      <c r="G44" s="72"/>
      <c r="H44" s="72"/>
      <c r="I44" s="72"/>
      <c r="J44" s="72"/>
      <c r="K44" s="72"/>
      <c r="L44" s="72"/>
      <c r="M44" s="72"/>
    </row>
    <row r="45" spans="1:13">
      <c r="A45" s="13"/>
      <c r="B45" s="27"/>
      <c r="C45" s="40">
        <v>43562</v>
      </c>
      <c r="D45" s="54"/>
      <c r="E45" s="72" t="s">
        <v>51</v>
      </c>
      <c r="F45" s="72"/>
      <c r="G45" s="72"/>
      <c r="H45" s="72"/>
      <c r="I45" s="72"/>
      <c r="J45" s="72"/>
      <c r="K45" s="72"/>
      <c r="L45" s="72"/>
      <c r="M45" s="72"/>
    </row>
    <row r="46" spans="1:13">
      <c r="A46" s="14" t="s">
        <v>54</v>
      </c>
      <c r="B46" s="28" t="s">
        <v>76</v>
      </c>
      <c r="C46" s="40">
        <v>37291</v>
      </c>
      <c r="D46" s="31" t="s">
        <v>46</v>
      </c>
      <c r="E46" s="70">
        <v>2165</v>
      </c>
      <c r="F46" s="70">
        <v>2259</v>
      </c>
      <c r="G46" s="70">
        <f t="shared" ref="G46:G53" si="7">SUM(E46:F46)</f>
        <v>4424</v>
      </c>
      <c r="H46" s="70">
        <v>1798</v>
      </c>
      <c r="I46" s="70">
        <v>1928</v>
      </c>
      <c r="J46" s="70">
        <f t="shared" ref="J46:J53" si="8">SUM(H46:I46)</f>
        <v>3726</v>
      </c>
      <c r="K46" s="77">
        <v>83.05</v>
      </c>
      <c r="L46" s="77">
        <v>85.35</v>
      </c>
      <c r="M46" s="77">
        <v>84.22</v>
      </c>
    </row>
    <row r="47" spans="1:13">
      <c r="A47" s="15"/>
      <c r="B47" s="29" t="s">
        <v>78</v>
      </c>
      <c r="C47" s="48">
        <v>37577</v>
      </c>
      <c r="D47" s="60" t="s">
        <v>15</v>
      </c>
      <c r="E47" s="70">
        <v>9649</v>
      </c>
      <c r="F47" s="70">
        <v>10282</v>
      </c>
      <c r="G47" s="70">
        <f t="shared" si="7"/>
        <v>19931</v>
      </c>
      <c r="H47" s="70">
        <v>6584</v>
      </c>
      <c r="I47" s="70">
        <v>7376</v>
      </c>
      <c r="J47" s="70">
        <f t="shared" si="8"/>
        <v>13960</v>
      </c>
      <c r="K47" s="77">
        <v>68.239999999999995</v>
      </c>
      <c r="L47" s="77">
        <v>71.739999999999995</v>
      </c>
      <c r="M47" s="77">
        <v>70.05</v>
      </c>
    </row>
    <row r="48" spans="1:13">
      <c r="A48" s="14" t="s">
        <v>60</v>
      </c>
      <c r="B48" s="30" t="s">
        <v>62</v>
      </c>
      <c r="C48" s="40">
        <v>36905</v>
      </c>
      <c r="D48" s="33" t="s">
        <v>15</v>
      </c>
      <c r="E48" s="70">
        <v>9548</v>
      </c>
      <c r="F48" s="70">
        <v>10120</v>
      </c>
      <c r="G48" s="70">
        <f t="shared" si="7"/>
        <v>19668</v>
      </c>
      <c r="H48" s="70">
        <v>7173</v>
      </c>
      <c r="I48" s="70">
        <v>7906</v>
      </c>
      <c r="J48" s="70">
        <f t="shared" si="8"/>
        <v>15079</v>
      </c>
      <c r="K48" s="77">
        <v>75.13</v>
      </c>
      <c r="L48" s="77">
        <v>78.12</v>
      </c>
      <c r="M48" s="77">
        <v>76.67</v>
      </c>
    </row>
    <row r="49" spans="1:13">
      <c r="A49" s="15"/>
      <c r="B49" s="31"/>
      <c r="C49" s="48">
        <v>37577</v>
      </c>
      <c r="D49" s="33"/>
      <c r="E49" s="70">
        <v>9646</v>
      </c>
      <c r="F49" s="70">
        <v>10282</v>
      </c>
      <c r="G49" s="70">
        <f t="shared" si="7"/>
        <v>19928</v>
      </c>
      <c r="H49" s="70">
        <v>6570</v>
      </c>
      <c r="I49" s="70">
        <v>7363</v>
      </c>
      <c r="J49" s="70">
        <f t="shared" si="8"/>
        <v>13933</v>
      </c>
      <c r="K49" s="77">
        <v>68.11</v>
      </c>
      <c r="L49" s="77">
        <v>71.61</v>
      </c>
      <c r="M49" s="77">
        <v>69.92</v>
      </c>
    </row>
    <row r="50" spans="1:13">
      <c r="A50" s="15"/>
      <c r="B50" s="32" t="s">
        <v>7</v>
      </c>
      <c r="C50" s="40">
        <v>34812</v>
      </c>
      <c r="D50" s="33" t="s">
        <v>46</v>
      </c>
      <c r="E50" s="70">
        <v>2029</v>
      </c>
      <c r="F50" s="70">
        <v>2111</v>
      </c>
      <c r="G50" s="70">
        <f t="shared" si="7"/>
        <v>4140</v>
      </c>
      <c r="H50" s="70">
        <v>1897</v>
      </c>
      <c r="I50" s="70">
        <v>1977</v>
      </c>
      <c r="J50" s="70">
        <f t="shared" si="8"/>
        <v>3874</v>
      </c>
      <c r="K50" s="77">
        <v>93.49</v>
      </c>
      <c r="L50" s="77">
        <v>93.65</v>
      </c>
      <c r="M50" s="77">
        <v>93.57</v>
      </c>
    </row>
    <row r="51" spans="1:13">
      <c r="A51" s="15"/>
      <c r="B51" s="33"/>
      <c r="C51" s="48">
        <v>37738</v>
      </c>
      <c r="D51" s="33"/>
      <c r="E51" s="70">
        <v>2185</v>
      </c>
      <c r="F51" s="70">
        <v>2288</v>
      </c>
      <c r="G51" s="70">
        <f t="shared" si="7"/>
        <v>4473</v>
      </c>
      <c r="H51" s="70">
        <v>1904</v>
      </c>
      <c r="I51" s="70">
        <v>2032</v>
      </c>
      <c r="J51" s="70">
        <f t="shared" si="8"/>
        <v>3936</v>
      </c>
      <c r="K51" s="77">
        <v>87.14</v>
      </c>
      <c r="L51" s="77">
        <v>88.81</v>
      </c>
      <c r="M51" s="77">
        <v>87.99</v>
      </c>
    </row>
    <row r="52" spans="1:13">
      <c r="A52" s="11" t="s">
        <v>22</v>
      </c>
      <c r="B52" s="25"/>
      <c r="C52" s="49">
        <v>38102</v>
      </c>
      <c r="D52" s="63"/>
      <c r="E52" s="70">
        <v>11843</v>
      </c>
      <c r="F52" s="70">
        <v>12559</v>
      </c>
      <c r="G52" s="70">
        <f t="shared" si="7"/>
        <v>24402</v>
      </c>
      <c r="H52" s="70">
        <v>9010</v>
      </c>
      <c r="I52" s="70">
        <v>9930</v>
      </c>
      <c r="J52" s="70">
        <f t="shared" si="8"/>
        <v>18940</v>
      </c>
      <c r="K52" s="77">
        <v>76.08</v>
      </c>
      <c r="L52" s="77">
        <v>79.069999999999993</v>
      </c>
      <c r="M52" s="77">
        <v>77.62</v>
      </c>
    </row>
    <row r="53" spans="1:13">
      <c r="A53" s="12"/>
      <c r="B53" s="26"/>
      <c r="C53" s="50">
        <v>39551</v>
      </c>
      <c r="D53" s="64"/>
      <c r="E53" s="70">
        <v>12017</v>
      </c>
      <c r="F53" s="70">
        <v>12774</v>
      </c>
      <c r="G53" s="70">
        <f t="shared" si="7"/>
        <v>24791</v>
      </c>
      <c r="H53" s="70">
        <v>8229</v>
      </c>
      <c r="I53" s="70">
        <v>9033</v>
      </c>
      <c r="J53" s="70">
        <f t="shared" si="8"/>
        <v>17262</v>
      </c>
      <c r="K53" s="77">
        <v>68.48</v>
      </c>
      <c r="L53" s="77">
        <v>70.709999999999994</v>
      </c>
      <c r="M53" s="77">
        <v>69.63</v>
      </c>
    </row>
    <row r="54" spans="1:13">
      <c r="A54" s="12"/>
      <c r="B54" s="26"/>
      <c r="C54" s="50">
        <v>41014</v>
      </c>
      <c r="D54" s="64"/>
      <c r="E54" s="72" t="s">
        <v>51</v>
      </c>
      <c r="F54" s="72"/>
      <c r="G54" s="72"/>
      <c r="H54" s="72"/>
      <c r="I54" s="72"/>
      <c r="J54" s="72"/>
      <c r="K54" s="72"/>
      <c r="L54" s="72"/>
      <c r="M54" s="72"/>
    </row>
    <row r="55" spans="1:13">
      <c r="A55" s="12"/>
      <c r="B55" s="26"/>
      <c r="C55" s="41">
        <v>42470</v>
      </c>
      <c r="D55" s="65"/>
      <c r="E55" s="70">
        <v>11966</v>
      </c>
      <c r="F55" s="70">
        <v>12483</v>
      </c>
      <c r="G55" s="70">
        <v>24449</v>
      </c>
      <c r="H55" s="70">
        <v>7074</v>
      </c>
      <c r="I55" s="70">
        <v>7583</v>
      </c>
      <c r="J55" s="70">
        <v>14657</v>
      </c>
      <c r="K55" s="79">
        <v>59.12</v>
      </c>
      <c r="L55" s="79">
        <v>60.75</v>
      </c>
      <c r="M55" s="79">
        <v>59.95</v>
      </c>
    </row>
    <row r="56" spans="1:13" s="4" customFormat="1">
      <c r="A56" s="13"/>
      <c r="B56" s="34"/>
      <c r="C56" s="51">
        <v>43933</v>
      </c>
      <c r="D56" s="66"/>
      <c r="E56" s="71">
        <v>12145</v>
      </c>
      <c r="F56" s="71">
        <v>12514</v>
      </c>
      <c r="G56" s="71">
        <v>24659</v>
      </c>
      <c r="H56" s="71">
        <v>7014</v>
      </c>
      <c r="I56" s="71">
        <v>7169</v>
      </c>
      <c r="J56" s="71">
        <v>14183</v>
      </c>
      <c r="K56" s="80">
        <v>57.75</v>
      </c>
      <c r="L56" s="80">
        <v>57.29</v>
      </c>
      <c r="M56" s="80">
        <v>57.52</v>
      </c>
    </row>
    <row r="57" spans="1:13" s="4" customFormat="1">
      <c r="A57" s="16" t="s">
        <v>65</v>
      </c>
      <c r="B57" s="16"/>
      <c r="C57" s="44">
        <v>38305</v>
      </c>
      <c r="D57" s="67"/>
      <c r="E57" s="71">
        <v>11950</v>
      </c>
      <c r="F57" s="71">
        <v>12690</v>
      </c>
      <c r="G57" s="71">
        <f>SUM(E57:F57)</f>
        <v>24640</v>
      </c>
      <c r="H57" s="71">
        <v>9113</v>
      </c>
      <c r="I57" s="71">
        <v>10047</v>
      </c>
      <c r="J57" s="71">
        <f>SUM(H57:I57)</f>
        <v>19160</v>
      </c>
      <c r="K57" s="78">
        <v>76.260000000000005</v>
      </c>
      <c r="L57" s="78">
        <v>79.17</v>
      </c>
      <c r="M57" s="78">
        <v>77.760000000000005</v>
      </c>
    </row>
    <row r="58" spans="1:13" s="4" customFormat="1">
      <c r="A58" s="16"/>
      <c r="B58" s="16"/>
      <c r="C58" s="44">
        <v>39761</v>
      </c>
      <c r="D58" s="67"/>
      <c r="E58" s="71">
        <v>12111</v>
      </c>
      <c r="F58" s="71">
        <v>12845</v>
      </c>
      <c r="G58" s="71">
        <f>SUM(E58:F58)</f>
        <v>24956</v>
      </c>
      <c r="H58" s="71">
        <v>8937</v>
      </c>
      <c r="I58" s="71">
        <v>9830</v>
      </c>
      <c r="J58" s="71">
        <f>SUM(H58:I58)</f>
        <v>18767</v>
      </c>
      <c r="K58" s="78">
        <v>73.790000000000006</v>
      </c>
      <c r="L58" s="78">
        <v>76.53</v>
      </c>
      <c r="M58" s="78">
        <v>75.2</v>
      </c>
    </row>
    <row r="59" spans="1:13" s="4" customFormat="1">
      <c r="A59" s="16"/>
      <c r="B59" s="16"/>
      <c r="C59" s="44">
        <v>41224</v>
      </c>
      <c r="D59" s="67"/>
      <c r="E59" s="71">
        <v>12116</v>
      </c>
      <c r="F59" s="71">
        <v>12685</v>
      </c>
      <c r="G59" s="71">
        <f>SUM(E59:F59)</f>
        <v>24801</v>
      </c>
      <c r="H59" s="71">
        <v>8078</v>
      </c>
      <c r="I59" s="71">
        <v>8787</v>
      </c>
      <c r="J59" s="71">
        <f>SUM(H59:I59)</f>
        <v>16865</v>
      </c>
      <c r="K59" s="78">
        <v>66.67</v>
      </c>
      <c r="L59" s="78">
        <v>69.27</v>
      </c>
      <c r="M59" s="78">
        <v>68</v>
      </c>
    </row>
    <row r="60" spans="1:13" s="4" customFormat="1">
      <c r="A60" s="16"/>
      <c r="B60" s="16"/>
      <c r="C60" s="44">
        <v>42680</v>
      </c>
      <c r="D60" s="67"/>
      <c r="E60" s="71">
        <v>12298</v>
      </c>
      <c r="F60" s="71">
        <v>12781</v>
      </c>
      <c r="G60" s="71">
        <v>25079</v>
      </c>
      <c r="H60" s="71">
        <v>7253</v>
      </c>
      <c r="I60" s="71">
        <v>7846</v>
      </c>
      <c r="J60" s="71">
        <v>15099</v>
      </c>
      <c r="K60" s="78">
        <v>58.98</v>
      </c>
      <c r="L60" s="78">
        <v>61.39</v>
      </c>
      <c r="M60" s="78">
        <v>60.21</v>
      </c>
    </row>
    <row r="61" spans="1:13" s="4" customFormat="1">
      <c r="A61" s="16"/>
      <c r="B61" s="35"/>
      <c r="C61" s="51">
        <v>44143</v>
      </c>
      <c r="D61" s="66"/>
      <c r="E61" s="71">
        <v>12227</v>
      </c>
      <c r="F61" s="71">
        <v>12525</v>
      </c>
      <c r="G61" s="71">
        <v>24752</v>
      </c>
      <c r="H61" s="71">
        <v>7336</v>
      </c>
      <c r="I61" s="71">
        <v>7694</v>
      </c>
      <c r="J61" s="71">
        <v>15030</v>
      </c>
      <c r="K61" s="78">
        <v>60</v>
      </c>
      <c r="L61" s="78">
        <v>61.43</v>
      </c>
      <c r="M61" s="78">
        <v>60.72</v>
      </c>
    </row>
    <row r="62" spans="1:13" s="4" customForma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81" t="s">
        <v>67</v>
      </c>
    </row>
  </sheetData>
  <mergeCells count="50">
    <mergeCell ref="E5:G5"/>
    <mergeCell ref="H5:J5"/>
    <mergeCell ref="K5:M5"/>
    <mergeCell ref="C29:D29"/>
    <mergeCell ref="C34:D34"/>
    <mergeCell ref="C35:D35"/>
    <mergeCell ref="C36:D36"/>
    <mergeCell ref="C37:D37"/>
    <mergeCell ref="C38:D38"/>
    <mergeCell ref="C43:D43"/>
    <mergeCell ref="E44:M44"/>
    <mergeCell ref="E45:M45"/>
    <mergeCell ref="C52:D52"/>
    <mergeCell ref="C53:D53"/>
    <mergeCell ref="C54:D54"/>
    <mergeCell ref="E54:M54"/>
    <mergeCell ref="C57:D57"/>
    <mergeCell ref="C58:D58"/>
    <mergeCell ref="C59:D59"/>
    <mergeCell ref="A5:A6"/>
    <mergeCell ref="B5:B6"/>
    <mergeCell ref="C5:C6"/>
    <mergeCell ref="D5:D6"/>
    <mergeCell ref="C7:D8"/>
    <mergeCell ref="C9:D10"/>
    <mergeCell ref="C11:D12"/>
    <mergeCell ref="C13:D14"/>
    <mergeCell ref="C15:D16"/>
    <mergeCell ref="C17:D18"/>
    <mergeCell ref="C19:D20"/>
    <mergeCell ref="C21:D22"/>
    <mergeCell ref="C23:D24"/>
    <mergeCell ref="C25:D26"/>
    <mergeCell ref="C27:D28"/>
    <mergeCell ref="C30:D31"/>
    <mergeCell ref="C32:C33"/>
    <mergeCell ref="C39:C40"/>
    <mergeCell ref="C41:C42"/>
    <mergeCell ref="A46:A47"/>
    <mergeCell ref="A48:A51"/>
    <mergeCell ref="B48:B49"/>
    <mergeCell ref="D48:D49"/>
    <mergeCell ref="B50:B51"/>
    <mergeCell ref="D50:D51"/>
    <mergeCell ref="A52:B56"/>
    <mergeCell ref="A57:B61"/>
    <mergeCell ref="A7:A18"/>
    <mergeCell ref="A19:A31"/>
    <mergeCell ref="A32:B38"/>
    <mergeCell ref="A39:B45"/>
  </mergeCells>
  <phoneticPr fontId="2"/>
  <printOptions horizontalCentered="1"/>
  <pageMargins left="0.7" right="0.7" top="0.75" bottom="0.75" header="0.3" footer="0.3"/>
  <pageSetup paperSize="9" scale="96" fitToWidth="1" fitToHeight="1" orientation="portrait" usePrinterDefaults="1" r:id="rId1"/>
  <headerFooter>
    <oddFooter>&amp;C&amp;"BIZ UD明朝 Medium,標準"-60-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G40"/>
  <sheetViews>
    <sheetView workbookViewId="0">
      <selection activeCell="F53" sqref="F53"/>
    </sheetView>
  </sheetViews>
  <sheetFormatPr defaultRowHeight="13.5"/>
  <cols>
    <col min="1" max="1" width="9.375" style="1" customWidth="1"/>
    <col min="2" max="2" width="6" style="1" customWidth="1"/>
    <col min="3" max="3" width="43.25" style="1" customWidth="1"/>
    <col min="4" max="6" width="8.25" style="4" customWidth="1"/>
    <col min="7" max="7" width="9" style="4" customWidth="1"/>
    <col min="8" max="16384" width="9" style="1" customWidth="1"/>
  </cols>
  <sheetData>
    <row r="1" spans="1:6" ht="13.5" customHeight="1">
      <c r="A1" s="5" t="s">
        <v>110</v>
      </c>
      <c r="B1" s="36"/>
      <c r="C1" s="92"/>
      <c r="D1" s="97"/>
      <c r="E1" s="97"/>
      <c r="F1" s="97" t="s">
        <v>112</v>
      </c>
    </row>
    <row r="2" spans="1:6" ht="78.75" customHeight="1">
      <c r="A2" s="68" t="s">
        <v>42</v>
      </c>
      <c r="B2" s="69" t="s">
        <v>56</v>
      </c>
      <c r="C2" s="69" t="s">
        <v>113</v>
      </c>
      <c r="D2" s="98" t="s">
        <v>37</v>
      </c>
      <c r="E2" s="98" t="s">
        <v>39</v>
      </c>
      <c r="F2" s="98" t="s">
        <v>34</v>
      </c>
    </row>
    <row r="3" spans="1:6" ht="20.100000000000001" customHeight="1">
      <c r="A3" s="82" t="s">
        <v>332</v>
      </c>
      <c r="B3" s="87"/>
      <c r="C3" s="87"/>
      <c r="D3" s="99">
        <v>12394</v>
      </c>
      <c r="E3" s="99">
        <v>12807</v>
      </c>
      <c r="F3" s="99">
        <f>SUM(D3:E3)</f>
        <v>25201</v>
      </c>
    </row>
    <row r="4" spans="1:6" ht="20.100000000000001" customHeight="1">
      <c r="A4" s="82" t="s">
        <v>310</v>
      </c>
      <c r="B4" s="87"/>
      <c r="C4" s="87"/>
      <c r="D4" s="99">
        <v>12372</v>
      </c>
      <c r="E4" s="99">
        <v>12728</v>
      </c>
      <c r="F4" s="99">
        <v>25100</v>
      </c>
    </row>
    <row r="5" spans="1:6" ht="20.100000000000001" customHeight="1">
      <c r="A5" s="83" t="s">
        <v>130</v>
      </c>
      <c r="B5" s="87"/>
      <c r="C5" s="93"/>
      <c r="D5" s="99">
        <v>12335</v>
      </c>
      <c r="E5" s="99">
        <v>12649</v>
      </c>
      <c r="F5" s="99">
        <v>24954</v>
      </c>
    </row>
    <row r="6" spans="1:6" ht="20.100000000000001" customHeight="1">
      <c r="A6" s="84" t="s">
        <v>214</v>
      </c>
      <c r="B6" s="87"/>
      <c r="C6" s="87"/>
      <c r="D6" s="99">
        <v>12282</v>
      </c>
      <c r="E6" s="99">
        <v>12565</v>
      </c>
      <c r="F6" s="99">
        <v>24847</v>
      </c>
    </row>
    <row r="7" spans="1:6" ht="20.100000000000001" customHeight="1">
      <c r="A7" s="85" t="s">
        <v>333</v>
      </c>
      <c r="B7" s="91"/>
      <c r="C7" s="91"/>
      <c r="D7" s="100">
        <v>12217</v>
      </c>
      <c r="E7" s="100">
        <v>12500</v>
      </c>
      <c r="F7" s="100">
        <v>24717</v>
      </c>
    </row>
    <row r="8" spans="1:6" ht="20.100000000000001" customHeight="1">
      <c r="A8" s="86" t="s">
        <v>66</v>
      </c>
      <c r="B8" s="9">
        <v>1</v>
      </c>
      <c r="C8" s="94" t="s">
        <v>84</v>
      </c>
      <c r="D8" s="99">
        <v>708</v>
      </c>
      <c r="E8" s="99">
        <v>697</v>
      </c>
      <c r="F8" s="99">
        <f t="shared" ref="F8:F34" si="0">SUM(D8:E8)</f>
        <v>1405</v>
      </c>
    </row>
    <row r="9" spans="1:6" ht="20.100000000000001" customHeight="1">
      <c r="A9" s="87"/>
      <c r="B9" s="9">
        <v>2</v>
      </c>
      <c r="C9" s="94" t="s">
        <v>86</v>
      </c>
      <c r="D9" s="99">
        <v>1362</v>
      </c>
      <c r="E9" s="99">
        <v>1386</v>
      </c>
      <c r="F9" s="99">
        <f t="shared" si="0"/>
        <v>2748</v>
      </c>
    </row>
    <row r="10" spans="1:6" ht="20.100000000000001" customHeight="1">
      <c r="A10" s="87"/>
      <c r="B10" s="9">
        <v>3</v>
      </c>
      <c r="C10" s="94" t="s">
        <v>88</v>
      </c>
      <c r="D10" s="99">
        <v>1078</v>
      </c>
      <c r="E10" s="99">
        <v>1144</v>
      </c>
      <c r="F10" s="99">
        <f t="shared" si="0"/>
        <v>2222</v>
      </c>
    </row>
    <row r="11" spans="1:6" ht="20.100000000000001" customHeight="1">
      <c r="A11" s="87"/>
      <c r="B11" s="9">
        <v>4</v>
      </c>
      <c r="C11" s="94" t="s">
        <v>28</v>
      </c>
      <c r="D11" s="99">
        <v>679</v>
      </c>
      <c r="E11" s="99">
        <v>683</v>
      </c>
      <c r="F11" s="99">
        <f t="shared" si="0"/>
        <v>1362</v>
      </c>
    </row>
    <row r="12" spans="1:6" ht="20.100000000000001" customHeight="1">
      <c r="A12" s="87"/>
      <c r="B12" s="9">
        <v>5</v>
      </c>
      <c r="C12" s="94" t="s">
        <v>90</v>
      </c>
      <c r="D12" s="99">
        <v>232</v>
      </c>
      <c r="E12" s="99">
        <v>214</v>
      </c>
      <c r="F12" s="99">
        <f t="shared" si="0"/>
        <v>446</v>
      </c>
    </row>
    <row r="13" spans="1:6" ht="20.100000000000001" customHeight="1">
      <c r="A13" s="87"/>
      <c r="B13" s="9">
        <v>6</v>
      </c>
      <c r="C13" s="94" t="s">
        <v>59</v>
      </c>
      <c r="D13" s="99">
        <v>603</v>
      </c>
      <c r="E13" s="99">
        <v>610</v>
      </c>
      <c r="F13" s="99">
        <f t="shared" si="0"/>
        <v>1213</v>
      </c>
    </row>
    <row r="14" spans="1:6" ht="20.100000000000001" customHeight="1">
      <c r="A14" s="87"/>
      <c r="B14" s="9">
        <v>7</v>
      </c>
      <c r="C14" s="94" t="s">
        <v>80</v>
      </c>
      <c r="D14" s="99">
        <v>709</v>
      </c>
      <c r="E14" s="99">
        <v>740</v>
      </c>
      <c r="F14" s="99">
        <f t="shared" si="0"/>
        <v>1449</v>
      </c>
    </row>
    <row r="15" spans="1:6" ht="20.100000000000001" customHeight="1">
      <c r="A15" s="87"/>
      <c r="B15" s="9">
        <v>8</v>
      </c>
      <c r="C15" s="94" t="s">
        <v>92</v>
      </c>
      <c r="D15" s="99">
        <v>268</v>
      </c>
      <c r="E15" s="99">
        <v>244</v>
      </c>
      <c r="F15" s="99">
        <f t="shared" si="0"/>
        <v>512</v>
      </c>
    </row>
    <row r="16" spans="1:6" ht="20.100000000000001" customHeight="1">
      <c r="A16" s="87"/>
      <c r="B16" s="9">
        <v>9</v>
      </c>
      <c r="C16" s="94" t="s">
        <v>94</v>
      </c>
      <c r="D16" s="99">
        <v>725</v>
      </c>
      <c r="E16" s="99">
        <v>713</v>
      </c>
      <c r="F16" s="99">
        <f t="shared" si="0"/>
        <v>1438</v>
      </c>
    </row>
    <row r="17" spans="1:7" ht="20.100000000000001" customHeight="1">
      <c r="A17" s="87"/>
      <c r="B17" s="9">
        <v>10</v>
      </c>
      <c r="C17" s="94" t="s">
        <v>29</v>
      </c>
      <c r="D17" s="99">
        <v>76</v>
      </c>
      <c r="E17" s="99">
        <v>77</v>
      </c>
      <c r="F17" s="99">
        <f t="shared" si="0"/>
        <v>153</v>
      </c>
    </row>
    <row r="18" spans="1:7" ht="20.100000000000001" customHeight="1">
      <c r="A18" s="87"/>
      <c r="B18" s="9">
        <v>11</v>
      </c>
      <c r="C18" s="94" t="s">
        <v>96</v>
      </c>
      <c r="D18" s="99">
        <v>142</v>
      </c>
      <c r="E18" s="99">
        <v>136</v>
      </c>
      <c r="F18" s="99">
        <f t="shared" si="0"/>
        <v>278</v>
      </c>
    </row>
    <row r="19" spans="1:7" ht="33.75" customHeight="1">
      <c r="A19" s="87"/>
      <c r="B19" s="9">
        <v>12</v>
      </c>
      <c r="C19" s="94" t="s">
        <v>47</v>
      </c>
      <c r="D19" s="99">
        <v>433</v>
      </c>
      <c r="E19" s="99">
        <v>431</v>
      </c>
      <c r="F19" s="99">
        <f t="shared" si="0"/>
        <v>864</v>
      </c>
    </row>
    <row r="20" spans="1:7" s="2" customFormat="1" ht="20.100000000000001" customHeight="1">
      <c r="A20" s="87"/>
      <c r="B20" s="9">
        <v>13</v>
      </c>
      <c r="C20" s="94" t="s">
        <v>70</v>
      </c>
      <c r="D20" s="99">
        <v>741</v>
      </c>
      <c r="E20" s="99">
        <v>777</v>
      </c>
      <c r="F20" s="99">
        <f t="shared" si="0"/>
        <v>1518</v>
      </c>
      <c r="G20" s="3"/>
    </row>
    <row r="21" spans="1:7" s="2" customFormat="1" ht="20.100000000000001" customHeight="1">
      <c r="A21" s="87"/>
      <c r="B21" s="9">
        <v>14</v>
      </c>
      <c r="C21" s="94" t="s">
        <v>68</v>
      </c>
      <c r="D21" s="99">
        <v>96</v>
      </c>
      <c r="E21" s="99">
        <v>107</v>
      </c>
      <c r="F21" s="99">
        <f t="shared" si="0"/>
        <v>203</v>
      </c>
      <c r="G21" s="3"/>
    </row>
    <row r="22" spans="1:7" s="2" customFormat="1" ht="20.100000000000001" customHeight="1">
      <c r="A22" s="87"/>
      <c r="B22" s="9">
        <v>15</v>
      </c>
      <c r="C22" s="94" t="s">
        <v>52</v>
      </c>
      <c r="D22" s="99">
        <v>476</v>
      </c>
      <c r="E22" s="99">
        <v>487</v>
      </c>
      <c r="F22" s="99">
        <f t="shared" si="0"/>
        <v>963</v>
      </c>
      <c r="G22" s="3"/>
    </row>
    <row r="23" spans="1:7" s="2" customFormat="1" ht="34.5" customHeight="1">
      <c r="A23" s="87"/>
      <c r="B23" s="9">
        <v>16</v>
      </c>
      <c r="C23" s="94" t="s">
        <v>61</v>
      </c>
      <c r="D23" s="99">
        <v>499</v>
      </c>
      <c r="E23" s="99">
        <v>512</v>
      </c>
      <c r="F23" s="99">
        <f t="shared" si="0"/>
        <v>1011</v>
      </c>
      <c r="G23" s="3"/>
    </row>
    <row r="24" spans="1:7" s="2" customFormat="1" ht="20.100000000000001" customHeight="1">
      <c r="A24" s="87"/>
      <c r="B24" s="9">
        <v>17</v>
      </c>
      <c r="C24" s="94" t="s">
        <v>63</v>
      </c>
      <c r="D24" s="99">
        <v>203</v>
      </c>
      <c r="E24" s="99">
        <v>197</v>
      </c>
      <c r="F24" s="99">
        <f t="shared" si="0"/>
        <v>400</v>
      </c>
      <c r="G24" s="3"/>
    </row>
    <row r="25" spans="1:7" s="2" customFormat="1" ht="20.100000000000001" customHeight="1">
      <c r="A25" s="87"/>
      <c r="B25" s="9">
        <v>18</v>
      </c>
      <c r="C25" s="94" t="s">
        <v>97</v>
      </c>
      <c r="D25" s="99">
        <v>686</v>
      </c>
      <c r="E25" s="99">
        <v>788</v>
      </c>
      <c r="F25" s="99">
        <f t="shared" si="0"/>
        <v>1474</v>
      </c>
      <c r="G25" s="3"/>
    </row>
    <row r="26" spans="1:7" ht="20.100000000000001" customHeight="1">
      <c r="A26" s="87"/>
      <c r="B26" s="9">
        <v>19</v>
      </c>
      <c r="C26" s="94" t="s">
        <v>99</v>
      </c>
      <c r="D26" s="99">
        <v>495</v>
      </c>
      <c r="E26" s="99">
        <v>535</v>
      </c>
      <c r="F26" s="99">
        <f t="shared" si="0"/>
        <v>1030</v>
      </c>
    </row>
    <row r="27" spans="1:7" ht="20.100000000000001" customHeight="1">
      <c r="A27" s="87"/>
      <c r="B27" s="9">
        <v>20</v>
      </c>
      <c r="C27" s="94" t="s">
        <v>100</v>
      </c>
      <c r="D27" s="99">
        <v>57</v>
      </c>
      <c r="E27" s="99">
        <v>42</v>
      </c>
      <c r="F27" s="99">
        <f t="shared" si="0"/>
        <v>99</v>
      </c>
    </row>
    <row r="28" spans="1:7" ht="20.100000000000001" customHeight="1">
      <c r="A28" s="87"/>
      <c r="B28" s="9">
        <v>21</v>
      </c>
      <c r="C28" s="94" t="s">
        <v>102</v>
      </c>
      <c r="D28" s="99">
        <v>329</v>
      </c>
      <c r="E28" s="99">
        <v>319</v>
      </c>
      <c r="F28" s="99">
        <f t="shared" si="0"/>
        <v>648</v>
      </c>
    </row>
    <row r="29" spans="1:7" ht="20.100000000000001" customHeight="1">
      <c r="A29" s="87"/>
      <c r="B29" s="9">
        <v>22</v>
      </c>
      <c r="C29" s="94" t="s">
        <v>104</v>
      </c>
      <c r="D29" s="99">
        <v>451</v>
      </c>
      <c r="E29" s="99">
        <v>454</v>
      </c>
      <c r="F29" s="99">
        <f t="shared" si="0"/>
        <v>905</v>
      </c>
    </row>
    <row r="30" spans="1:7" ht="20.100000000000001" customHeight="1">
      <c r="A30" s="87"/>
      <c r="B30" s="9">
        <v>23</v>
      </c>
      <c r="C30" s="94" t="s">
        <v>105</v>
      </c>
      <c r="D30" s="99">
        <v>244</v>
      </c>
      <c r="E30" s="99">
        <v>249</v>
      </c>
      <c r="F30" s="99">
        <f t="shared" si="0"/>
        <v>493</v>
      </c>
    </row>
    <row r="31" spans="1:7" ht="20.100000000000001" customHeight="1">
      <c r="A31" s="87"/>
      <c r="B31" s="9">
        <v>24</v>
      </c>
      <c r="C31" s="94" t="s">
        <v>106</v>
      </c>
      <c r="D31" s="99">
        <v>241</v>
      </c>
      <c r="E31" s="99">
        <v>232</v>
      </c>
      <c r="F31" s="99">
        <f t="shared" si="0"/>
        <v>473</v>
      </c>
    </row>
    <row r="32" spans="1:7" ht="20.100000000000001" customHeight="1">
      <c r="A32" s="87"/>
      <c r="B32" s="9">
        <v>25</v>
      </c>
      <c r="C32" s="94" t="s">
        <v>108</v>
      </c>
      <c r="D32" s="99">
        <v>281</v>
      </c>
      <c r="E32" s="99">
        <v>275</v>
      </c>
      <c r="F32" s="99">
        <f t="shared" si="0"/>
        <v>556</v>
      </c>
    </row>
    <row r="33" spans="1:6" ht="20.100000000000001" customHeight="1">
      <c r="A33" s="87"/>
      <c r="B33" s="9">
        <v>26</v>
      </c>
      <c r="C33" s="94" t="s">
        <v>109</v>
      </c>
      <c r="D33" s="99">
        <v>267</v>
      </c>
      <c r="E33" s="99">
        <v>292</v>
      </c>
      <c r="F33" s="99">
        <f t="shared" si="0"/>
        <v>559</v>
      </c>
    </row>
    <row r="34" spans="1:6" ht="20.100000000000001" customHeight="1">
      <c r="A34" s="88"/>
      <c r="B34" s="10">
        <v>27</v>
      </c>
      <c r="C34" s="95" t="s">
        <v>41</v>
      </c>
      <c r="D34" s="101">
        <v>136</v>
      </c>
      <c r="E34" s="101">
        <v>159</v>
      </c>
      <c r="F34" s="101">
        <f t="shared" si="0"/>
        <v>295</v>
      </c>
    </row>
    <row r="35" spans="1:6" ht="13.5" customHeight="1">
      <c r="A35" s="89"/>
      <c r="B35" s="89"/>
      <c r="C35" s="96"/>
      <c r="D35" s="81"/>
      <c r="E35" s="81"/>
      <c r="F35" s="81" t="s">
        <v>67</v>
      </c>
    </row>
    <row r="36" spans="1:6">
      <c r="A36" s="90"/>
      <c r="B36" s="90"/>
    </row>
    <row r="37" spans="1:6">
      <c r="A37" s="90"/>
      <c r="B37" s="90"/>
    </row>
    <row r="38" spans="1:6">
      <c r="A38" s="90"/>
      <c r="B38" s="90"/>
    </row>
    <row r="39" spans="1:6">
      <c r="A39" s="90"/>
      <c r="B39" s="90"/>
    </row>
    <row r="40" spans="1:6">
      <c r="A40" s="90"/>
      <c r="B40" s="90"/>
    </row>
  </sheetData>
  <phoneticPr fontId="2"/>
  <printOptions horizontalCentered="1" verticalCentered="1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Medium,標準"-61-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B1:CA40"/>
  <sheetViews>
    <sheetView workbookViewId="0">
      <selection activeCell="F53" sqref="F53"/>
    </sheetView>
  </sheetViews>
  <sheetFormatPr defaultRowHeight="13.5"/>
  <cols>
    <col min="1" max="1" width="7.625" style="102" customWidth="1"/>
    <col min="2" max="2" width="2.75" style="102" customWidth="1"/>
    <col min="3" max="9" width="0.875" style="102" customWidth="1"/>
    <col min="10" max="10" width="1.625" style="102" customWidth="1"/>
    <col min="11" max="16" width="0.875" style="102" customWidth="1"/>
    <col min="17" max="17" width="1.375" style="102" customWidth="1"/>
    <col min="18" max="18" width="2.375" style="102" customWidth="1"/>
    <col min="19" max="19" width="0.875" style="102" customWidth="1"/>
    <col min="20" max="20" width="0.125" style="102" customWidth="1"/>
    <col min="21" max="21" width="1.625" style="102" customWidth="1"/>
    <col min="22" max="23" width="0.875" style="102" customWidth="1"/>
    <col min="24" max="24" width="2" style="102" customWidth="1"/>
    <col min="25" max="32" width="0.875" style="102" customWidth="1"/>
    <col min="33" max="33" width="0.625" style="102" customWidth="1"/>
    <col min="34" max="35" width="0.875" style="102" customWidth="1"/>
    <col min="36" max="36" width="1.5" style="102" customWidth="1"/>
    <col min="37" max="38" width="0.875" style="102" customWidth="1"/>
    <col min="39" max="39" width="2.5" style="102" customWidth="1"/>
    <col min="40" max="41" width="0.875" style="102" customWidth="1"/>
    <col min="42" max="42" width="1.25" style="102" customWidth="1"/>
    <col min="43" max="43" width="1.625" style="102" customWidth="1"/>
    <col min="44" max="44" width="2.75" style="102" customWidth="1"/>
    <col min="45" max="45" width="1.625" style="102" customWidth="1"/>
    <col min="46" max="47" width="0.875" style="102" customWidth="1"/>
    <col min="48" max="48" width="1.625" style="102" customWidth="1"/>
    <col min="49" max="50" width="0.875" style="102" customWidth="1"/>
    <col min="51" max="51" width="1.625" style="102" customWidth="1"/>
    <col min="52" max="55" width="0.875" style="102" customWidth="1"/>
    <col min="56" max="56" width="0.75" style="102" customWidth="1"/>
    <col min="57" max="58" width="1.625" style="102" customWidth="1"/>
    <col min="59" max="60" width="0.875" style="102" customWidth="1"/>
    <col min="61" max="61" width="2.25" style="102" customWidth="1"/>
    <col min="62" max="62" width="1.625" style="102" customWidth="1"/>
    <col min="63" max="70" width="0.875" style="102" customWidth="1"/>
    <col min="71" max="71" width="1.625" style="102" customWidth="1"/>
    <col min="72" max="72" width="0.875" style="102" customWidth="1"/>
    <col min="73" max="73" width="1.625" style="102" customWidth="1"/>
    <col min="74" max="77" width="0.875" style="102" customWidth="1"/>
    <col min="78" max="78" width="1.625" style="102" customWidth="1"/>
    <col min="79" max="79" width="2.5" style="102" customWidth="1"/>
    <col min="80" max="16384" width="9" style="102" customWidth="1"/>
  </cols>
  <sheetData>
    <row r="1" spans="2:79">
      <c r="B1" s="104" t="s">
        <v>101</v>
      </c>
      <c r="CA1" s="211" t="s">
        <v>111</v>
      </c>
    </row>
    <row r="2" spans="2:79" ht="13.5" customHeight="1">
      <c r="B2" s="105" t="s">
        <v>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27"/>
      <c r="S2" s="105" t="s">
        <v>115</v>
      </c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27"/>
      <c r="AG2" s="105" t="s">
        <v>116</v>
      </c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27"/>
      <c r="AS2" s="183" t="s">
        <v>118</v>
      </c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" t="s">
        <v>79</v>
      </c>
      <c r="BR2" s="159"/>
      <c r="BS2" s="159"/>
      <c r="BT2" s="159"/>
      <c r="BU2" s="159"/>
      <c r="BV2" s="169"/>
      <c r="BW2" s="18" t="s">
        <v>119</v>
      </c>
      <c r="BX2" s="159"/>
      <c r="BY2" s="159"/>
      <c r="BZ2" s="159"/>
      <c r="CA2" s="169"/>
    </row>
    <row r="3" spans="2:79" ht="14.25" customHeight="1">
      <c r="B3" s="10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69" t="s">
        <v>120</v>
      </c>
      <c r="T3" s="69"/>
      <c r="U3" s="69"/>
      <c r="V3" s="69"/>
      <c r="W3" s="69"/>
      <c r="X3" s="69"/>
      <c r="Y3" s="18" t="s">
        <v>122</v>
      </c>
      <c r="Z3" s="159"/>
      <c r="AA3" s="159"/>
      <c r="AB3" s="159"/>
      <c r="AC3" s="159"/>
      <c r="AD3" s="159"/>
      <c r="AE3" s="159"/>
      <c r="AF3" s="169"/>
      <c r="AG3" s="18" t="s">
        <v>120</v>
      </c>
      <c r="AH3" s="159"/>
      <c r="AI3" s="159"/>
      <c r="AJ3" s="159"/>
      <c r="AK3" s="159"/>
      <c r="AL3" s="159"/>
      <c r="AM3" s="169"/>
      <c r="AN3" s="18" t="s">
        <v>122</v>
      </c>
      <c r="AO3" s="159"/>
      <c r="AP3" s="159"/>
      <c r="AQ3" s="159"/>
      <c r="AR3" s="169"/>
      <c r="AS3" s="18" t="s">
        <v>4</v>
      </c>
      <c r="AT3" s="159"/>
      <c r="AU3" s="159"/>
      <c r="AV3" s="159"/>
      <c r="AW3" s="169"/>
      <c r="AX3" s="117" t="s">
        <v>103</v>
      </c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8" t="s">
        <v>123</v>
      </c>
      <c r="BK3" s="159"/>
      <c r="BL3" s="159"/>
      <c r="BM3" s="159"/>
      <c r="BN3" s="159"/>
      <c r="BO3" s="159"/>
      <c r="BP3" s="169"/>
      <c r="BQ3" s="204"/>
      <c r="BR3" s="117"/>
      <c r="BS3" s="117"/>
      <c r="BT3" s="117"/>
      <c r="BU3" s="117"/>
      <c r="BV3" s="209"/>
      <c r="BW3" s="204"/>
      <c r="BX3" s="117"/>
      <c r="BY3" s="117"/>
      <c r="BZ3" s="117"/>
      <c r="CA3" s="209"/>
    </row>
    <row r="4" spans="2:79" ht="33.75" customHeight="1">
      <c r="B4" s="10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69"/>
      <c r="T4" s="69"/>
      <c r="U4" s="69"/>
      <c r="V4" s="69"/>
      <c r="W4" s="69"/>
      <c r="X4" s="69"/>
      <c r="Y4" s="155"/>
      <c r="Z4" s="160"/>
      <c r="AA4" s="160"/>
      <c r="AB4" s="160"/>
      <c r="AC4" s="160"/>
      <c r="AD4" s="160"/>
      <c r="AE4" s="160"/>
      <c r="AF4" s="170"/>
      <c r="AG4" s="155"/>
      <c r="AH4" s="160"/>
      <c r="AI4" s="160"/>
      <c r="AJ4" s="160"/>
      <c r="AK4" s="160"/>
      <c r="AL4" s="160"/>
      <c r="AM4" s="170"/>
      <c r="AN4" s="155"/>
      <c r="AO4" s="160"/>
      <c r="AP4" s="160"/>
      <c r="AQ4" s="160"/>
      <c r="AR4" s="170"/>
      <c r="AS4" s="155"/>
      <c r="AT4" s="160"/>
      <c r="AU4" s="160"/>
      <c r="AV4" s="160"/>
      <c r="AW4" s="170"/>
      <c r="AX4" s="155"/>
      <c r="AY4" s="160"/>
      <c r="AZ4" s="160"/>
      <c r="BA4" s="160"/>
      <c r="BB4" s="160"/>
      <c r="BC4" s="160"/>
      <c r="BD4" s="170"/>
      <c r="BE4" s="189" t="s">
        <v>32</v>
      </c>
      <c r="BF4" s="193"/>
      <c r="BG4" s="193"/>
      <c r="BH4" s="193"/>
      <c r="BI4" s="195"/>
      <c r="BJ4" s="155"/>
      <c r="BK4" s="160"/>
      <c r="BL4" s="160"/>
      <c r="BM4" s="160"/>
      <c r="BN4" s="160"/>
      <c r="BO4" s="160"/>
      <c r="BP4" s="170"/>
      <c r="BQ4" s="155"/>
      <c r="BR4" s="160"/>
      <c r="BS4" s="160"/>
      <c r="BT4" s="160"/>
      <c r="BU4" s="160"/>
      <c r="BV4" s="170"/>
      <c r="BW4" s="155"/>
      <c r="BX4" s="160"/>
      <c r="BY4" s="160"/>
      <c r="BZ4" s="160"/>
      <c r="CA4" s="170"/>
    </row>
    <row r="5" spans="2:79" s="103" customFormat="1" ht="20.100000000000001" customHeight="1">
      <c r="B5" s="108" t="s">
        <v>173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30">
        <v>4</v>
      </c>
      <c r="T5" s="135"/>
      <c r="U5" s="135"/>
      <c r="V5" s="135"/>
      <c r="W5" s="135"/>
      <c r="X5" s="152"/>
      <c r="Y5" s="135">
        <v>2</v>
      </c>
      <c r="Z5" s="135"/>
      <c r="AA5" s="135"/>
      <c r="AB5" s="135"/>
      <c r="AC5" s="135"/>
      <c r="AD5" s="135"/>
      <c r="AE5" s="135"/>
      <c r="AF5" s="152"/>
      <c r="AG5" s="130">
        <v>98</v>
      </c>
      <c r="AH5" s="135"/>
      <c r="AI5" s="135"/>
      <c r="AJ5" s="135"/>
      <c r="AK5" s="135"/>
      <c r="AL5" s="135"/>
      <c r="AM5" s="152"/>
      <c r="AN5" s="130">
        <v>2</v>
      </c>
      <c r="AO5" s="135"/>
      <c r="AP5" s="135"/>
      <c r="AQ5" s="135"/>
      <c r="AR5" s="152"/>
      <c r="AS5" s="130">
        <v>114</v>
      </c>
      <c r="AT5" s="135"/>
      <c r="AU5" s="135"/>
      <c r="AV5" s="135"/>
      <c r="AW5" s="152"/>
      <c r="AX5" s="130">
        <v>108</v>
      </c>
      <c r="AY5" s="135"/>
      <c r="AZ5" s="135"/>
      <c r="BA5" s="135"/>
      <c r="BB5" s="135"/>
      <c r="BC5" s="135"/>
      <c r="BD5" s="152"/>
      <c r="BE5" s="190" t="s">
        <v>308</v>
      </c>
      <c r="BF5" s="194"/>
      <c r="BG5" s="194"/>
      <c r="BH5" s="194"/>
      <c r="BI5" s="196"/>
      <c r="BJ5" s="130">
        <v>6</v>
      </c>
      <c r="BK5" s="135"/>
      <c r="BL5" s="135"/>
      <c r="BM5" s="135"/>
      <c r="BN5" s="135"/>
      <c r="BO5" s="135"/>
      <c r="BP5" s="152"/>
      <c r="BQ5" s="130">
        <v>0</v>
      </c>
      <c r="BR5" s="135"/>
      <c r="BS5" s="135"/>
      <c r="BT5" s="135"/>
      <c r="BU5" s="135"/>
      <c r="BV5" s="152"/>
      <c r="BW5" s="130">
        <v>10</v>
      </c>
      <c r="BX5" s="135"/>
      <c r="BY5" s="135"/>
      <c r="BZ5" s="135"/>
      <c r="CA5" s="152"/>
    </row>
    <row r="6" spans="2:79" s="103" customFormat="1" ht="20.100000000000001" customHeight="1">
      <c r="B6" s="108" t="s">
        <v>311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31">
        <v>4</v>
      </c>
      <c r="T6" s="131"/>
      <c r="U6" s="131"/>
      <c r="V6" s="131"/>
      <c r="W6" s="131"/>
      <c r="X6" s="131"/>
      <c r="Y6" s="131">
        <v>0</v>
      </c>
      <c r="Z6" s="131"/>
      <c r="AA6" s="131"/>
      <c r="AB6" s="131"/>
      <c r="AC6" s="131"/>
      <c r="AD6" s="131"/>
      <c r="AE6" s="131"/>
      <c r="AF6" s="131"/>
      <c r="AG6" s="131">
        <v>101</v>
      </c>
      <c r="AH6" s="131"/>
      <c r="AI6" s="131"/>
      <c r="AJ6" s="131"/>
      <c r="AK6" s="131"/>
      <c r="AL6" s="131"/>
      <c r="AM6" s="131"/>
      <c r="AN6" s="131">
        <v>0</v>
      </c>
      <c r="AO6" s="131"/>
      <c r="AP6" s="131"/>
      <c r="AQ6" s="131"/>
      <c r="AR6" s="131"/>
      <c r="AS6" s="131">
        <v>111</v>
      </c>
      <c r="AT6" s="131"/>
      <c r="AU6" s="131"/>
      <c r="AV6" s="131"/>
      <c r="AW6" s="131"/>
      <c r="AX6" s="131">
        <v>103</v>
      </c>
      <c r="AY6" s="131"/>
      <c r="AZ6" s="131"/>
      <c r="BA6" s="131"/>
      <c r="BB6" s="131"/>
      <c r="BC6" s="131"/>
      <c r="BD6" s="131"/>
      <c r="BE6" s="191" t="s">
        <v>167</v>
      </c>
      <c r="BF6" s="191"/>
      <c r="BG6" s="191"/>
      <c r="BH6" s="191"/>
      <c r="BI6" s="191"/>
      <c r="BJ6" s="131">
        <v>8</v>
      </c>
      <c r="BK6" s="131"/>
      <c r="BL6" s="131"/>
      <c r="BM6" s="131"/>
      <c r="BN6" s="131"/>
      <c r="BO6" s="131"/>
      <c r="BP6" s="131"/>
      <c r="BQ6" s="131">
        <v>1</v>
      </c>
      <c r="BR6" s="131"/>
      <c r="BS6" s="131"/>
      <c r="BT6" s="131"/>
      <c r="BU6" s="131"/>
      <c r="BV6" s="131"/>
      <c r="BW6" s="131">
        <v>13</v>
      </c>
      <c r="BX6" s="131"/>
      <c r="BY6" s="131"/>
      <c r="BZ6" s="131"/>
      <c r="CA6" s="131"/>
    </row>
    <row r="7" spans="2:79" s="103" customFormat="1" ht="20.100000000000001" customHeight="1">
      <c r="B7" s="109" t="s">
        <v>331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32">
        <v>4</v>
      </c>
      <c r="T7" s="132"/>
      <c r="U7" s="132"/>
      <c r="V7" s="132"/>
      <c r="W7" s="132"/>
      <c r="X7" s="132"/>
      <c r="Y7" s="132">
        <v>3</v>
      </c>
      <c r="Z7" s="132"/>
      <c r="AA7" s="132"/>
      <c r="AB7" s="132"/>
      <c r="AC7" s="132"/>
      <c r="AD7" s="132"/>
      <c r="AE7" s="132"/>
      <c r="AF7" s="132"/>
      <c r="AG7" s="132">
        <v>107</v>
      </c>
      <c r="AH7" s="132"/>
      <c r="AI7" s="132"/>
      <c r="AJ7" s="132"/>
      <c r="AK7" s="132"/>
      <c r="AL7" s="132"/>
      <c r="AM7" s="132"/>
      <c r="AN7" s="132">
        <v>3</v>
      </c>
      <c r="AO7" s="132"/>
      <c r="AP7" s="132"/>
      <c r="AQ7" s="132"/>
      <c r="AR7" s="132"/>
      <c r="AS7" s="132">
        <v>118</v>
      </c>
      <c r="AT7" s="132"/>
      <c r="AU7" s="132"/>
      <c r="AV7" s="132"/>
      <c r="AW7" s="132"/>
      <c r="AX7" s="132">
        <v>111</v>
      </c>
      <c r="AY7" s="132"/>
      <c r="AZ7" s="132"/>
      <c r="BA7" s="132"/>
      <c r="BB7" s="132"/>
      <c r="BC7" s="132"/>
      <c r="BD7" s="132"/>
      <c r="BE7" s="191" t="s">
        <v>329</v>
      </c>
      <c r="BF7" s="191"/>
      <c r="BG7" s="191"/>
      <c r="BH7" s="191"/>
      <c r="BI7" s="191"/>
      <c r="BJ7" s="132">
        <v>7</v>
      </c>
      <c r="BK7" s="132"/>
      <c r="BL7" s="132"/>
      <c r="BM7" s="132"/>
      <c r="BN7" s="132"/>
      <c r="BO7" s="132"/>
      <c r="BP7" s="132"/>
      <c r="BQ7" s="132">
        <v>0</v>
      </c>
      <c r="BR7" s="132"/>
      <c r="BS7" s="132"/>
      <c r="BT7" s="132"/>
      <c r="BU7" s="132"/>
      <c r="BV7" s="132"/>
      <c r="BW7" s="132">
        <v>5</v>
      </c>
      <c r="BX7" s="132"/>
      <c r="BY7" s="132"/>
      <c r="BZ7" s="132"/>
      <c r="CA7" s="132"/>
    </row>
    <row r="8" spans="2:79" s="103" customFormat="1" ht="20.100000000000001" customHeight="1">
      <c r="B8" s="109" t="s">
        <v>17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32">
        <v>4</v>
      </c>
      <c r="T8" s="132"/>
      <c r="U8" s="132"/>
      <c r="V8" s="132"/>
      <c r="W8" s="132"/>
      <c r="X8" s="132"/>
      <c r="Y8" s="132">
        <v>1</v>
      </c>
      <c r="Z8" s="132"/>
      <c r="AA8" s="132"/>
      <c r="AB8" s="132"/>
      <c r="AC8" s="132"/>
      <c r="AD8" s="132"/>
      <c r="AE8" s="132"/>
      <c r="AF8" s="132"/>
      <c r="AG8" s="132">
        <v>115</v>
      </c>
      <c r="AH8" s="132"/>
      <c r="AI8" s="132"/>
      <c r="AJ8" s="132"/>
      <c r="AK8" s="132"/>
      <c r="AL8" s="132"/>
      <c r="AM8" s="132"/>
      <c r="AN8" s="132">
        <v>1</v>
      </c>
      <c r="AO8" s="132"/>
      <c r="AP8" s="132"/>
      <c r="AQ8" s="132"/>
      <c r="AR8" s="132"/>
      <c r="AS8" s="132">
        <v>108</v>
      </c>
      <c r="AT8" s="132"/>
      <c r="AU8" s="132"/>
      <c r="AV8" s="132"/>
      <c r="AW8" s="132"/>
      <c r="AX8" s="132">
        <v>104</v>
      </c>
      <c r="AY8" s="132"/>
      <c r="AZ8" s="132"/>
      <c r="BA8" s="132"/>
      <c r="BB8" s="132"/>
      <c r="BC8" s="132"/>
      <c r="BD8" s="132"/>
      <c r="BE8" s="191" t="s">
        <v>330</v>
      </c>
      <c r="BF8" s="191"/>
      <c r="BG8" s="191"/>
      <c r="BH8" s="191"/>
      <c r="BI8" s="191"/>
      <c r="BJ8" s="132">
        <v>4</v>
      </c>
      <c r="BK8" s="132"/>
      <c r="BL8" s="132"/>
      <c r="BM8" s="132"/>
      <c r="BN8" s="132"/>
      <c r="BO8" s="132"/>
      <c r="BP8" s="132"/>
      <c r="BQ8" s="132">
        <v>1</v>
      </c>
      <c r="BR8" s="132"/>
      <c r="BS8" s="132"/>
      <c r="BT8" s="132"/>
      <c r="BU8" s="132"/>
      <c r="BV8" s="132"/>
      <c r="BW8" s="132">
        <v>10</v>
      </c>
      <c r="BX8" s="132"/>
      <c r="BY8" s="132"/>
      <c r="BZ8" s="132"/>
      <c r="CA8" s="132"/>
    </row>
    <row r="9" spans="2:79" s="103" customFormat="1" ht="20.100000000000001" customHeight="1">
      <c r="B9" s="109" t="s">
        <v>333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33">
        <v>4</v>
      </c>
      <c r="T9" s="136"/>
      <c r="U9" s="136"/>
      <c r="V9" s="136"/>
      <c r="W9" s="136"/>
      <c r="X9" s="153"/>
      <c r="Y9" s="136">
        <v>2</v>
      </c>
      <c r="Z9" s="136"/>
      <c r="AA9" s="136"/>
      <c r="AB9" s="136"/>
      <c r="AC9" s="136"/>
      <c r="AD9" s="136"/>
      <c r="AE9" s="136"/>
      <c r="AF9" s="153"/>
      <c r="AG9" s="133">
        <v>115</v>
      </c>
      <c r="AH9" s="136"/>
      <c r="AI9" s="136"/>
      <c r="AJ9" s="136"/>
      <c r="AK9" s="136"/>
      <c r="AL9" s="136"/>
      <c r="AM9" s="153"/>
      <c r="AN9" s="133">
        <v>1</v>
      </c>
      <c r="AO9" s="136"/>
      <c r="AP9" s="136"/>
      <c r="AQ9" s="136"/>
      <c r="AR9" s="153"/>
      <c r="AS9" s="133">
        <v>103</v>
      </c>
      <c r="AT9" s="136"/>
      <c r="AU9" s="136"/>
      <c r="AV9" s="136"/>
      <c r="AW9" s="153"/>
      <c r="AX9" s="133">
        <v>97</v>
      </c>
      <c r="AY9" s="136"/>
      <c r="AZ9" s="136"/>
      <c r="BA9" s="136"/>
      <c r="BB9" s="136"/>
      <c r="BC9" s="136"/>
      <c r="BD9" s="153"/>
      <c r="BE9" s="192" t="s">
        <v>16</v>
      </c>
      <c r="BF9" s="192"/>
      <c r="BG9" s="192"/>
      <c r="BH9" s="192"/>
      <c r="BI9" s="192"/>
      <c r="BJ9" s="133">
        <v>6</v>
      </c>
      <c r="BK9" s="136"/>
      <c r="BL9" s="136"/>
      <c r="BM9" s="136"/>
      <c r="BN9" s="136"/>
      <c r="BO9" s="136"/>
      <c r="BP9" s="153"/>
      <c r="BQ9" s="133">
        <v>3</v>
      </c>
      <c r="BR9" s="136"/>
      <c r="BS9" s="136"/>
      <c r="BT9" s="136"/>
      <c r="BU9" s="136"/>
      <c r="BV9" s="153"/>
      <c r="BW9" s="133">
        <v>9</v>
      </c>
      <c r="BX9" s="136"/>
      <c r="BY9" s="136"/>
      <c r="BZ9" s="136"/>
      <c r="CA9" s="153"/>
    </row>
    <row r="10" spans="2:79"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212" t="s">
        <v>124</v>
      </c>
    </row>
    <row r="11" spans="2:79"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</row>
    <row r="12" spans="2:79">
      <c r="B12" s="104" t="s">
        <v>153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211" t="s">
        <v>340</v>
      </c>
    </row>
    <row r="13" spans="2:79">
      <c r="B13" s="105" t="s">
        <v>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27"/>
      <c r="S13" s="105" t="s">
        <v>126</v>
      </c>
      <c r="T13" s="116"/>
      <c r="U13" s="116"/>
      <c r="V13" s="116"/>
      <c r="W13" s="116"/>
      <c r="X13" s="127"/>
      <c r="Y13" s="105" t="s">
        <v>4</v>
      </c>
      <c r="Z13" s="116"/>
      <c r="AA13" s="116"/>
      <c r="AB13" s="116"/>
      <c r="AC13" s="116"/>
      <c r="AD13" s="116"/>
      <c r="AE13" s="116"/>
      <c r="AF13" s="127"/>
      <c r="AG13" s="143" t="s">
        <v>127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73"/>
      <c r="AX13" s="143" t="s">
        <v>128</v>
      </c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73"/>
    </row>
    <row r="14" spans="2:79" ht="25.5" customHeight="1">
      <c r="B14" s="10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28"/>
      <c r="S14" s="107"/>
      <c r="T14" s="118"/>
      <c r="U14" s="118"/>
      <c r="V14" s="118"/>
      <c r="W14" s="118"/>
      <c r="X14" s="128"/>
      <c r="Y14" s="107"/>
      <c r="Z14" s="118"/>
      <c r="AA14" s="118"/>
      <c r="AB14" s="118"/>
      <c r="AC14" s="118"/>
      <c r="AD14" s="118"/>
      <c r="AE14" s="118"/>
      <c r="AF14" s="128"/>
      <c r="AG14" s="172" t="s">
        <v>129</v>
      </c>
      <c r="AH14" s="174"/>
      <c r="AI14" s="174"/>
      <c r="AJ14" s="174"/>
      <c r="AK14" s="174"/>
      <c r="AL14" s="174"/>
      <c r="AM14" s="178"/>
      <c r="AN14" s="172" t="s">
        <v>131</v>
      </c>
      <c r="AO14" s="174"/>
      <c r="AP14" s="174"/>
      <c r="AQ14" s="174"/>
      <c r="AR14" s="178"/>
      <c r="AS14" s="172" t="s">
        <v>132</v>
      </c>
      <c r="AT14" s="174"/>
      <c r="AU14" s="174"/>
      <c r="AV14" s="174"/>
      <c r="AW14" s="178"/>
      <c r="AX14" s="172" t="s">
        <v>158</v>
      </c>
      <c r="AY14" s="185"/>
      <c r="AZ14" s="185"/>
      <c r="BA14" s="185"/>
      <c r="BB14" s="185"/>
      <c r="BC14" s="185"/>
      <c r="BD14" s="188"/>
      <c r="BE14" s="172" t="s">
        <v>159</v>
      </c>
      <c r="BF14" s="185"/>
      <c r="BG14" s="185"/>
      <c r="BH14" s="185"/>
      <c r="BI14" s="188"/>
      <c r="BJ14" s="172" t="s">
        <v>162</v>
      </c>
      <c r="BK14" s="185"/>
      <c r="BL14" s="185"/>
      <c r="BM14" s="185"/>
      <c r="BN14" s="185"/>
      <c r="BO14" s="185"/>
      <c r="BP14" s="188"/>
      <c r="BQ14" s="172" t="s">
        <v>166</v>
      </c>
      <c r="BR14" s="185"/>
      <c r="BS14" s="185"/>
      <c r="BT14" s="185"/>
      <c r="BU14" s="185"/>
      <c r="BV14" s="188"/>
      <c r="BW14" s="172" t="s">
        <v>121</v>
      </c>
      <c r="BX14" s="185"/>
      <c r="BY14" s="185"/>
      <c r="BZ14" s="185"/>
      <c r="CA14" s="188"/>
    </row>
    <row r="15" spans="2:79" ht="20.100000000000001" customHeight="1">
      <c r="B15" s="110" t="s">
        <v>155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31">
        <v>19</v>
      </c>
      <c r="T15" s="131"/>
      <c r="U15" s="131"/>
      <c r="V15" s="131"/>
      <c r="W15" s="131"/>
      <c r="X15" s="131"/>
      <c r="Y15" s="131">
        <v>19</v>
      </c>
      <c r="Z15" s="131"/>
      <c r="AA15" s="131"/>
      <c r="AB15" s="131"/>
      <c r="AC15" s="131"/>
      <c r="AD15" s="131"/>
      <c r="AE15" s="131"/>
      <c r="AF15" s="131"/>
      <c r="AG15" s="131">
        <v>2</v>
      </c>
      <c r="AH15" s="131"/>
      <c r="AI15" s="131"/>
      <c r="AJ15" s="131"/>
      <c r="AK15" s="131"/>
      <c r="AL15" s="131"/>
      <c r="AM15" s="131"/>
      <c r="AN15" s="131">
        <v>2</v>
      </c>
      <c r="AO15" s="131"/>
      <c r="AP15" s="131"/>
      <c r="AQ15" s="131"/>
      <c r="AR15" s="131"/>
      <c r="AS15" s="131">
        <v>15</v>
      </c>
      <c r="AT15" s="131"/>
      <c r="AU15" s="131"/>
      <c r="AV15" s="131"/>
      <c r="AW15" s="131"/>
      <c r="AX15" s="131">
        <v>1</v>
      </c>
      <c r="AY15" s="131"/>
      <c r="AZ15" s="131"/>
      <c r="BA15" s="131"/>
      <c r="BB15" s="131"/>
      <c r="BC15" s="131"/>
      <c r="BD15" s="131"/>
      <c r="BE15" s="131">
        <v>2</v>
      </c>
      <c r="BF15" s="131"/>
      <c r="BG15" s="131"/>
      <c r="BH15" s="131"/>
      <c r="BI15" s="131"/>
      <c r="BJ15" s="131">
        <v>2</v>
      </c>
      <c r="BK15" s="131"/>
      <c r="BL15" s="131"/>
      <c r="BM15" s="131"/>
      <c r="BN15" s="131"/>
      <c r="BO15" s="131"/>
      <c r="BP15" s="131"/>
      <c r="BQ15" s="131">
        <v>10</v>
      </c>
      <c r="BR15" s="131"/>
      <c r="BS15" s="131"/>
      <c r="BT15" s="131"/>
      <c r="BU15" s="131"/>
      <c r="BV15" s="131"/>
      <c r="BW15" s="131">
        <v>4</v>
      </c>
      <c r="BX15" s="131"/>
      <c r="BY15" s="131"/>
      <c r="BZ15" s="131"/>
      <c r="CA15" s="131"/>
    </row>
    <row r="16" spans="2:79" ht="20.100000000000001" customHeight="1">
      <c r="B16" s="110" t="s">
        <v>157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31">
        <v>17</v>
      </c>
      <c r="T16" s="131"/>
      <c r="U16" s="131"/>
      <c r="V16" s="131"/>
      <c r="W16" s="131"/>
      <c r="X16" s="131"/>
      <c r="Y16" s="131">
        <v>17</v>
      </c>
      <c r="Z16" s="131"/>
      <c r="AA16" s="131"/>
      <c r="AB16" s="131"/>
      <c r="AC16" s="131"/>
      <c r="AD16" s="131"/>
      <c r="AE16" s="131"/>
      <c r="AF16" s="131"/>
      <c r="AG16" s="131">
        <v>2</v>
      </c>
      <c r="AH16" s="131"/>
      <c r="AI16" s="131"/>
      <c r="AJ16" s="131"/>
      <c r="AK16" s="131"/>
      <c r="AL16" s="131"/>
      <c r="AM16" s="131"/>
      <c r="AN16" s="131">
        <v>2</v>
      </c>
      <c r="AO16" s="131"/>
      <c r="AP16" s="131"/>
      <c r="AQ16" s="131"/>
      <c r="AR16" s="131"/>
      <c r="AS16" s="131">
        <v>13</v>
      </c>
      <c r="AT16" s="131"/>
      <c r="AU16" s="131"/>
      <c r="AV16" s="131"/>
      <c r="AW16" s="131"/>
      <c r="AX16" s="131">
        <v>0</v>
      </c>
      <c r="AY16" s="131"/>
      <c r="AZ16" s="131"/>
      <c r="BA16" s="131"/>
      <c r="BB16" s="131"/>
      <c r="BC16" s="131"/>
      <c r="BD16" s="131"/>
      <c r="BE16" s="131">
        <v>2</v>
      </c>
      <c r="BF16" s="131"/>
      <c r="BG16" s="131"/>
      <c r="BH16" s="131"/>
      <c r="BI16" s="131"/>
      <c r="BJ16" s="131">
        <v>2</v>
      </c>
      <c r="BK16" s="131"/>
      <c r="BL16" s="131"/>
      <c r="BM16" s="131"/>
      <c r="BN16" s="131"/>
      <c r="BO16" s="131"/>
      <c r="BP16" s="131"/>
      <c r="BQ16" s="131">
        <v>9</v>
      </c>
      <c r="BR16" s="131"/>
      <c r="BS16" s="131"/>
      <c r="BT16" s="131"/>
      <c r="BU16" s="131"/>
      <c r="BV16" s="131"/>
      <c r="BW16" s="131">
        <v>4</v>
      </c>
      <c r="BX16" s="131"/>
      <c r="BY16" s="131"/>
      <c r="BZ16" s="131"/>
      <c r="CA16" s="131"/>
    </row>
    <row r="17" spans="2:79" ht="20.100000000000001" customHeight="1">
      <c r="B17" s="110" t="s">
        <v>13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31">
        <v>17</v>
      </c>
      <c r="T17" s="131"/>
      <c r="U17" s="131"/>
      <c r="V17" s="131"/>
      <c r="W17" s="131"/>
      <c r="X17" s="131"/>
      <c r="Y17" s="131">
        <v>17</v>
      </c>
      <c r="Z17" s="131"/>
      <c r="AA17" s="131"/>
      <c r="AB17" s="131"/>
      <c r="AC17" s="131"/>
      <c r="AD17" s="131"/>
      <c r="AE17" s="131"/>
      <c r="AF17" s="131"/>
      <c r="AG17" s="131">
        <v>2</v>
      </c>
      <c r="AH17" s="131"/>
      <c r="AI17" s="131"/>
      <c r="AJ17" s="131"/>
      <c r="AK17" s="131"/>
      <c r="AL17" s="131"/>
      <c r="AM17" s="131"/>
      <c r="AN17" s="131">
        <v>2</v>
      </c>
      <c r="AO17" s="131"/>
      <c r="AP17" s="131"/>
      <c r="AQ17" s="131"/>
      <c r="AR17" s="131"/>
      <c r="AS17" s="131">
        <v>13</v>
      </c>
      <c r="AT17" s="131"/>
      <c r="AU17" s="131"/>
      <c r="AV17" s="131"/>
      <c r="AW17" s="131"/>
      <c r="AX17" s="131">
        <v>0</v>
      </c>
      <c r="AY17" s="131"/>
      <c r="AZ17" s="131"/>
      <c r="BA17" s="131"/>
      <c r="BB17" s="131"/>
      <c r="BC17" s="131"/>
      <c r="BD17" s="131"/>
      <c r="BE17" s="131">
        <v>2</v>
      </c>
      <c r="BF17" s="131"/>
      <c r="BG17" s="131"/>
      <c r="BH17" s="131"/>
      <c r="BI17" s="131"/>
      <c r="BJ17" s="131">
        <v>2</v>
      </c>
      <c r="BK17" s="131"/>
      <c r="BL17" s="131"/>
      <c r="BM17" s="131"/>
      <c r="BN17" s="131"/>
      <c r="BO17" s="131"/>
      <c r="BP17" s="131"/>
      <c r="BQ17" s="131">
        <v>9</v>
      </c>
      <c r="BR17" s="131"/>
      <c r="BS17" s="131"/>
      <c r="BT17" s="131"/>
      <c r="BU17" s="131"/>
      <c r="BV17" s="131"/>
      <c r="BW17" s="131">
        <v>4</v>
      </c>
      <c r="BX17" s="131"/>
      <c r="BY17" s="131"/>
      <c r="BZ17" s="131"/>
      <c r="CA17" s="131"/>
    </row>
    <row r="18" spans="2:79" ht="20.100000000000001" customHeight="1">
      <c r="B18" s="111" t="s">
        <v>14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32">
        <v>17</v>
      </c>
      <c r="T18" s="132"/>
      <c r="U18" s="132"/>
      <c r="V18" s="132"/>
      <c r="W18" s="132"/>
      <c r="X18" s="132"/>
      <c r="Y18" s="132">
        <v>17</v>
      </c>
      <c r="Z18" s="132"/>
      <c r="AA18" s="132"/>
      <c r="AB18" s="132"/>
      <c r="AC18" s="132"/>
      <c r="AD18" s="132"/>
      <c r="AE18" s="132"/>
      <c r="AF18" s="132"/>
      <c r="AG18" s="132">
        <v>2</v>
      </c>
      <c r="AH18" s="132"/>
      <c r="AI18" s="132"/>
      <c r="AJ18" s="132"/>
      <c r="AK18" s="132"/>
      <c r="AL18" s="132"/>
      <c r="AM18" s="132"/>
      <c r="AN18" s="132">
        <v>2</v>
      </c>
      <c r="AO18" s="132"/>
      <c r="AP18" s="132"/>
      <c r="AQ18" s="132"/>
      <c r="AR18" s="132"/>
      <c r="AS18" s="132">
        <v>13</v>
      </c>
      <c r="AT18" s="132"/>
      <c r="AU18" s="132"/>
      <c r="AV18" s="132"/>
      <c r="AW18" s="132"/>
      <c r="AX18" s="132">
        <v>0</v>
      </c>
      <c r="AY18" s="132"/>
      <c r="AZ18" s="132"/>
      <c r="BA18" s="132"/>
      <c r="BB18" s="132"/>
      <c r="BC18" s="132"/>
      <c r="BD18" s="132"/>
      <c r="BE18" s="132">
        <v>4</v>
      </c>
      <c r="BF18" s="132"/>
      <c r="BG18" s="132"/>
      <c r="BH18" s="132"/>
      <c r="BI18" s="132"/>
      <c r="BJ18" s="132">
        <v>5</v>
      </c>
      <c r="BK18" s="132"/>
      <c r="BL18" s="132"/>
      <c r="BM18" s="132"/>
      <c r="BN18" s="132"/>
      <c r="BO18" s="132"/>
      <c r="BP18" s="132"/>
      <c r="BQ18" s="132">
        <v>7</v>
      </c>
      <c r="BR18" s="132"/>
      <c r="BS18" s="132"/>
      <c r="BT18" s="132"/>
      <c r="BU18" s="132"/>
      <c r="BV18" s="132"/>
      <c r="BW18" s="132">
        <v>1</v>
      </c>
      <c r="BX18" s="132"/>
      <c r="BY18" s="132"/>
      <c r="BZ18" s="132"/>
      <c r="CA18" s="132"/>
    </row>
    <row r="19" spans="2:79" s="102" customFormat="1" ht="20.100000000000001" customHeight="1">
      <c r="B19" s="111" t="s">
        <v>342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9"/>
      <c r="S19" s="134">
        <v>17</v>
      </c>
      <c r="T19" s="137"/>
      <c r="U19" s="137"/>
      <c r="V19" s="137"/>
      <c r="W19" s="137"/>
      <c r="X19" s="154"/>
      <c r="Y19" s="134">
        <v>17</v>
      </c>
      <c r="Z19" s="137"/>
      <c r="AA19" s="137"/>
      <c r="AB19" s="137"/>
      <c r="AC19" s="137"/>
      <c r="AD19" s="137"/>
      <c r="AE19" s="137"/>
      <c r="AF19" s="154"/>
      <c r="AG19" s="134">
        <v>2</v>
      </c>
      <c r="AH19" s="137"/>
      <c r="AI19" s="137"/>
      <c r="AJ19" s="137"/>
      <c r="AK19" s="137"/>
      <c r="AL19" s="137"/>
      <c r="AM19" s="154"/>
      <c r="AN19" s="134">
        <v>2</v>
      </c>
      <c r="AO19" s="137"/>
      <c r="AP19" s="137"/>
      <c r="AQ19" s="137"/>
      <c r="AR19" s="154"/>
      <c r="AS19" s="134">
        <v>13</v>
      </c>
      <c r="AT19" s="137"/>
      <c r="AU19" s="137"/>
      <c r="AV19" s="137"/>
      <c r="AW19" s="154"/>
      <c r="AX19" s="134">
        <v>0</v>
      </c>
      <c r="AY19" s="137"/>
      <c r="AZ19" s="137"/>
      <c r="BA19" s="137"/>
      <c r="BB19" s="137"/>
      <c r="BC19" s="137"/>
      <c r="BD19" s="154"/>
      <c r="BE19" s="134">
        <v>3</v>
      </c>
      <c r="BF19" s="137"/>
      <c r="BG19" s="137"/>
      <c r="BH19" s="137"/>
      <c r="BI19" s="154"/>
      <c r="BJ19" s="134">
        <v>4</v>
      </c>
      <c r="BK19" s="137"/>
      <c r="BL19" s="137"/>
      <c r="BM19" s="137"/>
      <c r="BN19" s="137"/>
      <c r="BO19" s="137"/>
      <c r="BP19" s="154"/>
      <c r="BQ19" s="134">
        <v>9</v>
      </c>
      <c r="BR19" s="137"/>
      <c r="BS19" s="137"/>
      <c r="BT19" s="137"/>
      <c r="BU19" s="137"/>
      <c r="BV19" s="154"/>
      <c r="BW19" s="134">
        <v>1</v>
      </c>
      <c r="BX19" s="137"/>
      <c r="BY19" s="137"/>
      <c r="BZ19" s="137"/>
      <c r="CA19" s="154"/>
    </row>
    <row r="20" spans="2:79" s="102" customFormat="1">
      <c r="B20" s="102" t="s">
        <v>341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211" t="s">
        <v>124</v>
      </c>
    </row>
    <row r="21" spans="2:79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</row>
    <row r="22" spans="2:79" ht="15.75" customHeight="1">
      <c r="B22" s="104" t="s">
        <v>154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211" t="s">
        <v>125</v>
      </c>
    </row>
    <row r="23" spans="2:79">
      <c r="B23" s="105" t="s">
        <v>5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27"/>
      <c r="U23" s="143" t="s">
        <v>89</v>
      </c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73"/>
      <c r="AO23" s="105" t="s">
        <v>91</v>
      </c>
      <c r="AP23" s="116"/>
      <c r="AQ23" s="116"/>
      <c r="AR23" s="116"/>
      <c r="AS23" s="116"/>
      <c r="AT23" s="116"/>
      <c r="AU23" s="116"/>
      <c r="AV23" s="127"/>
      <c r="AW23" s="143" t="s">
        <v>134</v>
      </c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73"/>
    </row>
    <row r="24" spans="2:79">
      <c r="B24" s="10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38"/>
      <c r="U24" s="105" t="s">
        <v>135</v>
      </c>
      <c r="V24" s="116"/>
      <c r="W24" s="116"/>
      <c r="X24" s="116"/>
      <c r="Y24" s="127"/>
      <c r="Z24" s="143" t="s">
        <v>136</v>
      </c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73"/>
      <c r="AO24" s="107"/>
      <c r="AP24" s="118"/>
      <c r="AQ24" s="118"/>
      <c r="AR24" s="118"/>
      <c r="AS24" s="118"/>
      <c r="AT24" s="118"/>
      <c r="AU24" s="118"/>
      <c r="AV24" s="128"/>
      <c r="AW24" s="105" t="s">
        <v>135</v>
      </c>
      <c r="AX24" s="116"/>
      <c r="AY24" s="116"/>
      <c r="AZ24" s="127"/>
      <c r="BA24" s="143" t="s">
        <v>136</v>
      </c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73"/>
    </row>
    <row r="25" spans="2:79" ht="37.5" customHeight="1">
      <c r="B25" s="10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28"/>
      <c r="U25" s="106"/>
      <c r="V25" s="117"/>
      <c r="W25" s="117"/>
      <c r="X25" s="117"/>
      <c r="Y25" s="138"/>
      <c r="Z25" s="105" t="s">
        <v>137</v>
      </c>
      <c r="AA25" s="116"/>
      <c r="AB25" s="116"/>
      <c r="AC25" s="116"/>
      <c r="AD25" s="116"/>
      <c r="AE25" s="127"/>
      <c r="AF25" s="105" t="s">
        <v>77</v>
      </c>
      <c r="AG25" s="116"/>
      <c r="AH25" s="116"/>
      <c r="AI25" s="116"/>
      <c r="AJ25" s="127"/>
      <c r="AK25" s="105" t="s">
        <v>138</v>
      </c>
      <c r="AL25" s="116"/>
      <c r="AM25" s="116"/>
      <c r="AN25" s="127"/>
      <c r="AO25" s="105" t="s">
        <v>135</v>
      </c>
      <c r="AP25" s="116"/>
      <c r="AQ25" s="116"/>
      <c r="AR25" s="127"/>
      <c r="AS25" s="105" t="s">
        <v>136</v>
      </c>
      <c r="AT25" s="116"/>
      <c r="AU25" s="116"/>
      <c r="AV25" s="127"/>
      <c r="AW25" s="106"/>
      <c r="AX25" s="117"/>
      <c r="AY25" s="117"/>
      <c r="AZ25" s="138"/>
      <c r="BA25" s="105" t="s">
        <v>140</v>
      </c>
      <c r="BB25" s="116"/>
      <c r="BC25" s="116"/>
      <c r="BD25" s="116"/>
      <c r="BE25" s="127"/>
      <c r="BF25" s="105" t="s">
        <v>9</v>
      </c>
      <c r="BG25" s="116"/>
      <c r="BH25" s="116"/>
      <c r="BI25" s="127"/>
      <c r="BJ25" s="105" t="s">
        <v>142</v>
      </c>
      <c r="BK25" s="116"/>
      <c r="BL25" s="116"/>
      <c r="BM25" s="116"/>
      <c r="BN25" s="127"/>
      <c r="BO25" s="105" t="s">
        <v>143</v>
      </c>
      <c r="BP25" s="116"/>
      <c r="BQ25" s="116"/>
      <c r="BR25" s="116"/>
      <c r="BS25" s="127"/>
      <c r="BT25" s="205" t="s">
        <v>144</v>
      </c>
      <c r="BU25" s="206"/>
      <c r="BV25" s="206"/>
      <c r="BW25" s="206"/>
      <c r="BX25" s="210"/>
      <c r="BY25" s="105" t="s">
        <v>147</v>
      </c>
      <c r="BZ25" s="116"/>
      <c r="CA25" s="127"/>
    </row>
    <row r="26" spans="2:79" ht="27" customHeight="1">
      <c r="B26" s="112" t="s">
        <v>283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44" t="s">
        <v>172</v>
      </c>
      <c r="V26" s="144"/>
      <c r="W26" s="144"/>
      <c r="X26" s="144"/>
      <c r="Y26" s="144"/>
      <c r="Z26" s="161">
        <v>6</v>
      </c>
      <c r="AA26" s="161"/>
      <c r="AB26" s="161"/>
      <c r="AC26" s="161"/>
      <c r="AD26" s="161"/>
      <c r="AE26" s="161"/>
      <c r="AF26" s="171">
        <v>6</v>
      </c>
      <c r="AG26" s="171"/>
      <c r="AH26" s="171"/>
      <c r="AI26" s="171"/>
      <c r="AJ26" s="171"/>
      <c r="AK26" s="171">
        <v>6</v>
      </c>
      <c r="AL26" s="171"/>
      <c r="AM26" s="171"/>
      <c r="AN26" s="171"/>
      <c r="AO26" s="171">
        <v>19</v>
      </c>
      <c r="AP26" s="171"/>
      <c r="AQ26" s="171"/>
      <c r="AR26" s="171"/>
      <c r="AS26" s="171">
        <v>7</v>
      </c>
      <c r="AT26" s="171"/>
      <c r="AU26" s="171"/>
      <c r="AV26" s="171"/>
      <c r="AW26" s="171">
        <v>24</v>
      </c>
      <c r="AX26" s="171"/>
      <c r="AY26" s="171"/>
      <c r="AZ26" s="171"/>
      <c r="BA26" s="171">
        <v>9</v>
      </c>
      <c r="BB26" s="171"/>
      <c r="BC26" s="171"/>
      <c r="BD26" s="171"/>
      <c r="BE26" s="171"/>
      <c r="BF26" s="171">
        <v>9</v>
      </c>
      <c r="BG26" s="171"/>
      <c r="BH26" s="171"/>
      <c r="BI26" s="171"/>
      <c r="BJ26" s="171">
        <v>9</v>
      </c>
      <c r="BK26" s="171"/>
      <c r="BL26" s="171"/>
      <c r="BM26" s="171"/>
      <c r="BN26" s="171"/>
      <c r="BO26" s="171" t="s">
        <v>12</v>
      </c>
      <c r="BP26" s="171"/>
      <c r="BQ26" s="171"/>
      <c r="BR26" s="171"/>
      <c r="BS26" s="171"/>
      <c r="BT26" s="171" t="s">
        <v>12</v>
      </c>
      <c r="BU26" s="171"/>
      <c r="BV26" s="171"/>
      <c r="BW26" s="171"/>
      <c r="BX26" s="171"/>
      <c r="BY26" s="171">
        <v>9</v>
      </c>
      <c r="BZ26" s="171"/>
      <c r="CA26" s="171"/>
    </row>
    <row r="27" spans="2:79" ht="27" customHeight="1">
      <c r="B27" s="113" t="s">
        <v>168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39"/>
      <c r="U27" s="145" t="s">
        <v>169</v>
      </c>
      <c r="V27" s="149"/>
      <c r="W27" s="149"/>
      <c r="X27" s="149"/>
      <c r="Y27" s="156"/>
      <c r="Z27" s="162">
        <v>6</v>
      </c>
      <c r="AA27" s="165"/>
      <c r="AB27" s="165"/>
      <c r="AC27" s="165"/>
      <c r="AD27" s="165"/>
      <c r="AE27" s="168"/>
      <c r="AF27" s="164">
        <v>6</v>
      </c>
      <c r="AG27" s="167"/>
      <c r="AH27" s="167"/>
      <c r="AI27" s="167"/>
      <c r="AJ27" s="177"/>
      <c r="AK27" s="164">
        <v>6</v>
      </c>
      <c r="AL27" s="167"/>
      <c r="AM27" s="167"/>
      <c r="AN27" s="177"/>
      <c r="AO27" s="164">
        <v>16</v>
      </c>
      <c r="AP27" s="167"/>
      <c r="AQ27" s="167"/>
      <c r="AR27" s="177"/>
      <c r="AS27" s="164">
        <v>7</v>
      </c>
      <c r="AT27" s="167"/>
      <c r="AU27" s="167"/>
      <c r="AV27" s="177"/>
      <c r="AW27" s="164">
        <v>20</v>
      </c>
      <c r="AX27" s="167"/>
      <c r="AY27" s="167"/>
      <c r="AZ27" s="177"/>
      <c r="BA27" s="164">
        <v>9</v>
      </c>
      <c r="BB27" s="167"/>
      <c r="BC27" s="167"/>
      <c r="BD27" s="167"/>
      <c r="BE27" s="177"/>
      <c r="BF27" s="164">
        <v>9</v>
      </c>
      <c r="BG27" s="167"/>
      <c r="BH27" s="167"/>
      <c r="BI27" s="177"/>
      <c r="BJ27" s="164">
        <v>9</v>
      </c>
      <c r="BK27" s="167"/>
      <c r="BL27" s="167"/>
      <c r="BM27" s="167"/>
      <c r="BN27" s="177"/>
      <c r="BO27" s="164" t="s">
        <v>12</v>
      </c>
      <c r="BP27" s="167"/>
      <c r="BQ27" s="167"/>
      <c r="BR27" s="167"/>
      <c r="BS27" s="177"/>
      <c r="BT27" s="164" t="s">
        <v>12</v>
      </c>
      <c r="BU27" s="167"/>
      <c r="BV27" s="167"/>
      <c r="BW27" s="167"/>
      <c r="BX27" s="177"/>
      <c r="BY27" s="164">
        <v>9</v>
      </c>
      <c r="BZ27" s="167"/>
      <c r="CA27" s="177"/>
    </row>
    <row r="28" spans="2:79">
      <c r="B28" s="105" t="s">
        <v>5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27"/>
      <c r="U28" s="143" t="s">
        <v>89</v>
      </c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73"/>
      <c r="AO28" s="105" t="s">
        <v>91</v>
      </c>
      <c r="AP28" s="116"/>
      <c r="AQ28" s="116"/>
      <c r="AR28" s="116"/>
      <c r="AS28" s="116"/>
      <c r="AT28" s="116"/>
      <c r="AU28" s="116"/>
      <c r="AV28" s="127"/>
      <c r="AW28" s="143" t="s">
        <v>134</v>
      </c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73"/>
    </row>
    <row r="29" spans="2:79">
      <c r="B29" s="10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38"/>
      <c r="U29" s="105" t="s">
        <v>135</v>
      </c>
      <c r="V29" s="116"/>
      <c r="W29" s="116"/>
      <c r="X29" s="116"/>
      <c r="Y29" s="127"/>
      <c r="Z29" s="143" t="s">
        <v>136</v>
      </c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73"/>
      <c r="AO29" s="107"/>
      <c r="AP29" s="118"/>
      <c r="AQ29" s="118"/>
      <c r="AR29" s="118"/>
      <c r="AS29" s="118"/>
      <c r="AT29" s="118"/>
      <c r="AU29" s="118"/>
      <c r="AV29" s="128"/>
      <c r="AW29" s="105" t="s">
        <v>135</v>
      </c>
      <c r="AX29" s="116"/>
      <c r="AY29" s="116"/>
      <c r="AZ29" s="127"/>
      <c r="BA29" s="143" t="s">
        <v>136</v>
      </c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27"/>
    </row>
    <row r="30" spans="2:79" ht="27" customHeight="1">
      <c r="B30" s="10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28"/>
      <c r="U30" s="107"/>
      <c r="V30" s="118"/>
      <c r="W30" s="118"/>
      <c r="X30" s="118"/>
      <c r="Y30" s="128"/>
      <c r="Z30" s="143" t="s">
        <v>305</v>
      </c>
      <c r="AA30" s="148"/>
      <c r="AB30" s="148"/>
      <c r="AC30" s="148"/>
      <c r="AD30" s="148"/>
      <c r="AE30" s="148"/>
      <c r="AF30" s="148"/>
      <c r="AG30" s="173"/>
      <c r="AH30" s="143" t="s">
        <v>266</v>
      </c>
      <c r="AI30" s="148"/>
      <c r="AJ30" s="148"/>
      <c r="AK30" s="148"/>
      <c r="AL30" s="148"/>
      <c r="AM30" s="148"/>
      <c r="AN30" s="173"/>
      <c r="AO30" s="143" t="s">
        <v>135</v>
      </c>
      <c r="AP30" s="148"/>
      <c r="AQ30" s="148"/>
      <c r="AR30" s="173"/>
      <c r="AS30" s="143" t="s">
        <v>136</v>
      </c>
      <c r="AT30" s="148"/>
      <c r="AU30" s="148"/>
      <c r="AV30" s="173"/>
      <c r="AW30" s="107"/>
      <c r="AX30" s="118"/>
      <c r="AY30" s="118"/>
      <c r="AZ30" s="128"/>
      <c r="BA30" s="143" t="s">
        <v>140</v>
      </c>
      <c r="BB30" s="148"/>
      <c r="BC30" s="148"/>
      <c r="BD30" s="148"/>
      <c r="BE30" s="173"/>
      <c r="BF30" s="143" t="s">
        <v>9</v>
      </c>
      <c r="BG30" s="148"/>
      <c r="BH30" s="148"/>
      <c r="BI30" s="173"/>
      <c r="BJ30" s="198" t="s">
        <v>149</v>
      </c>
      <c r="BK30" s="199"/>
      <c r="BL30" s="199"/>
      <c r="BM30" s="199"/>
      <c r="BN30" s="199"/>
      <c r="BO30" s="200" t="s">
        <v>152</v>
      </c>
      <c r="BP30" s="203"/>
      <c r="BQ30" s="203"/>
      <c r="BR30" s="203"/>
      <c r="BS30" s="203"/>
      <c r="BT30" s="203"/>
      <c r="BU30" s="207"/>
      <c r="BV30" s="200" t="s">
        <v>178</v>
      </c>
      <c r="BW30" s="203"/>
      <c r="BX30" s="203"/>
      <c r="BY30" s="203"/>
      <c r="BZ30" s="203"/>
      <c r="CA30" s="207"/>
    </row>
    <row r="31" spans="2:79" ht="27" customHeight="1">
      <c r="B31" s="112" t="s">
        <v>314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40"/>
      <c r="U31" s="146" t="s">
        <v>174</v>
      </c>
      <c r="V31" s="150"/>
      <c r="W31" s="150"/>
      <c r="X31" s="150"/>
      <c r="Y31" s="157"/>
      <c r="Z31" s="163">
        <v>8</v>
      </c>
      <c r="AA31" s="166"/>
      <c r="AB31" s="166"/>
      <c r="AC31" s="166"/>
      <c r="AD31" s="166"/>
      <c r="AE31" s="166"/>
      <c r="AF31" s="166"/>
      <c r="AG31" s="166"/>
      <c r="AH31" s="175">
        <v>8</v>
      </c>
      <c r="AI31" s="166"/>
      <c r="AJ31" s="166"/>
      <c r="AK31" s="166"/>
      <c r="AL31" s="166"/>
      <c r="AM31" s="166"/>
      <c r="AN31" s="179"/>
      <c r="AO31" s="180">
        <v>16</v>
      </c>
      <c r="AP31" s="181"/>
      <c r="AQ31" s="181"/>
      <c r="AR31" s="182"/>
      <c r="AS31" s="180">
        <v>7</v>
      </c>
      <c r="AT31" s="181"/>
      <c r="AU31" s="181"/>
      <c r="AV31" s="182"/>
      <c r="AW31" s="180">
        <v>18</v>
      </c>
      <c r="AX31" s="181"/>
      <c r="AY31" s="181"/>
      <c r="AZ31" s="182"/>
      <c r="BA31" s="180">
        <v>8</v>
      </c>
      <c r="BB31" s="181"/>
      <c r="BC31" s="181"/>
      <c r="BD31" s="181"/>
      <c r="BE31" s="182"/>
      <c r="BF31" s="180">
        <v>8</v>
      </c>
      <c r="BG31" s="181"/>
      <c r="BH31" s="181"/>
      <c r="BI31" s="182"/>
      <c r="BJ31" s="180">
        <v>9</v>
      </c>
      <c r="BK31" s="181"/>
      <c r="BL31" s="181"/>
      <c r="BM31" s="181"/>
      <c r="BN31" s="181"/>
      <c r="BO31" s="201" t="s">
        <v>12</v>
      </c>
      <c r="BP31" s="181"/>
      <c r="BQ31" s="181"/>
      <c r="BR31" s="181"/>
      <c r="BS31" s="181"/>
      <c r="BT31" s="181"/>
      <c r="BU31" s="208"/>
      <c r="BV31" s="201" t="s">
        <v>12</v>
      </c>
      <c r="BW31" s="181"/>
      <c r="BX31" s="181"/>
      <c r="BY31" s="181"/>
      <c r="BZ31" s="181"/>
      <c r="CA31" s="208"/>
    </row>
    <row r="32" spans="2:79" ht="24.75" customHeight="1">
      <c r="B32" s="113" t="s">
        <v>150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44" t="s">
        <v>176</v>
      </c>
      <c r="V32" s="144"/>
      <c r="W32" s="144"/>
      <c r="X32" s="144"/>
      <c r="Y32" s="144"/>
      <c r="Z32" s="161">
        <v>8</v>
      </c>
      <c r="AA32" s="161"/>
      <c r="AB32" s="161"/>
      <c r="AC32" s="161"/>
      <c r="AD32" s="161"/>
      <c r="AE32" s="161"/>
      <c r="AF32" s="161"/>
      <c r="AG32" s="161"/>
      <c r="AH32" s="161">
        <v>8</v>
      </c>
      <c r="AI32" s="161"/>
      <c r="AJ32" s="161"/>
      <c r="AK32" s="161"/>
      <c r="AL32" s="161"/>
      <c r="AM32" s="161"/>
      <c r="AN32" s="161"/>
      <c r="AO32" s="171">
        <v>23</v>
      </c>
      <c r="AP32" s="171"/>
      <c r="AQ32" s="171"/>
      <c r="AR32" s="171"/>
      <c r="AS32" s="171">
        <v>7</v>
      </c>
      <c r="AT32" s="171"/>
      <c r="AU32" s="171"/>
      <c r="AV32" s="171"/>
      <c r="AW32" s="171">
        <v>18</v>
      </c>
      <c r="AX32" s="171"/>
      <c r="AY32" s="171"/>
      <c r="AZ32" s="171"/>
      <c r="BA32" s="171">
        <v>8</v>
      </c>
      <c r="BB32" s="171"/>
      <c r="BC32" s="171"/>
      <c r="BD32" s="171"/>
      <c r="BE32" s="171"/>
      <c r="BF32" s="171">
        <v>8</v>
      </c>
      <c r="BG32" s="171"/>
      <c r="BH32" s="171"/>
      <c r="BI32" s="171"/>
      <c r="BJ32" s="171">
        <v>9</v>
      </c>
      <c r="BK32" s="171"/>
      <c r="BL32" s="171"/>
      <c r="BM32" s="171"/>
      <c r="BN32" s="171"/>
      <c r="BO32" s="171" t="s">
        <v>12</v>
      </c>
      <c r="BP32" s="171"/>
      <c r="BQ32" s="171"/>
      <c r="BR32" s="171"/>
      <c r="BS32" s="171"/>
      <c r="BT32" s="171"/>
      <c r="BU32" s="171"/>
      <c r="BV32" s="171" t="s">
        <v>12</v>
      </c>
      <c r="BW32" s="171"/>
      <c r="BX32" s="171"/>
      <c r="BY32" s="171"/>
      <c r="BZ32" s="171"/>
      <c r="CA32" s="171"/>
    </row>
    <row r="33" spans="2:79" ht="24.75" customHeight="1">
      <c r="B33" s="114" t="s">
        <v>312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41"/>
      <c r="U33" s="146" t="s">
        <v>176</v>
      </c>
      <c r="V33" s="150"/>
      <c r="W33" s="150"/>
      <c r="X33" s="150"/>
      <c r="Y33" s="157"/>
      <c r="Z33" s="163">
        <v>8</v>
      </c>
      <c r="AA33" s="166"/>
      <c r="AB33" s="166"/>
      <c r="AC33" s="166"/>
      <c r="AD33" s="166"/>
      <c r="AE33" s="166"/>
      <c r="AF33" s="166"/>
      <c r="AG33" s="166"/>
      <c r="AH33" s="175">
        <v>8</v>
      </c>
      <c r="AI33" s="166"/>
      <c r="AJ33" s="166"/>
      <c r="AK33" s="166"/>
      <c r="AL33" s="166"/>
      <c r="AM33" s="166"/>
      <c r="AN33" s="179"/>
      <c r="AO33" s="180">
        <v>23</v>
      </c>
      <c r="AP33" s="181"/>
      <c r="AQ33" s="181"/>
      <c r="AR33" s="182"/>
      <c r="AS33" s="180">
        <v>7</v>
      </c>
      <c r="AT33" s="181"/>
      <c r="AU33" s="181"/>
      <c r="AV33" s="182"/>
      <c r="AW33" s="180">
        <v>18</v>
      </c>
      <c r="AX33" s="181"/>
      <c r="AY33" s="181"/>
      <c r="AZ33" s="182"/>
      <c r="BA33" s="180">
        <v>8</v>
      </c>
      <c r="BB33" s="181"/>
      <c r="BC33" s="181"/>
      <c r="BD33" s="181"/>
      <c r="BE33" s="182"/>
      <c r="BF33" s="180">
        <v>8</v>
      </c>
      <c r="BG33" s="181"/>
      <c r="BH33" s="181"/>
      <c r="BI33" s="182"/>
      <c r="BJ33" s="180">
        <v>9</v>
      </c>
      <c r="BK33" s="181"/>
      <c r="BL33" s="181"/>
      <c r="BM33" s="181"/>
      <c r="BN33" s="181"/>
      <c r="BO33" s="201" t="s">
        <v>12</v>
      </c>
      <c r="BP33" s="181"/>
      <c r="BQ33" s="181"/>
      <c r="BR33" s="181"/>
      <c r="BS33" s="181"/>
      <c r="BT33" s="181"/>
      <c r="BU33" s="208"/>
      <c r="BV33" s="201" t="s">
        <v>12</v>
      </c>
      <c r="BW33" s="181"/>
      <c r="BX33" s="181"/>
      <c r="BY33" s="181"/>
      <c r="BZ33" s="181"/>
      <c r="CA33" s="208"/>
    </row>
    <row r="34" spans="2:79" ht="19.5" customHeight="1">
      <c r="B34" s="105" t="s">
        <v>5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27"/>
      <c r="U34" s="143" t="s">
        <v>89</v>
      </c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73"/>
      <c r="AO34" s="105" t="s">
        <v>91</v>
      </c>
      <c r="AP34" s="116"/>
      <c r="AQ34" s="116"/>
      <c r="AR34" s="116"/>
      <c r="AS34" s="116"/>
      <c r="AT34" s="116"/>
      <c r="AU34" s="116"/>
      <c r="AV34" s="127"/>
      <c r="AW34" s="143" t="s">
        <v>134</v>
      </c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73"/>
    </row>
    <row r="35" spans="2:79" ht="15.75" customHeight="1">
      <c r="B35" s="10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38"/>
      <c r="U35" s="105" t="s">
        <v>135</v>
      </c>
      <c r="V35" s="116"/>
      <c r="W35" s="116"/>
      <c r="X35" s="116"/>
      <c r="Y35" s="127"/>
      <c r="Z35" s="143" t="s">
        <v>136</v>
      </c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73"/>
      <c r="AO35" s="107"/>
      <c r="AP35" s="118"/>
      <c r="AQ35" s="118"/>
      <c r="AR35" s="118"/>
      <c r="AS35" s="118"/>
      <c r="AT35" s="118"/>
      <c r="AU35" s="118"/>
      <c r="AV35" s="128"/>
      <c r="AW35" s="105" t="s">
        <v>135</v>
      </c>
      <c r="AX35" s="116"/>
      <c r="AY35" s="116"/>
      <c r="AZ35" s="127"/>
      <c r="BA35" s="143" t="s">
        <v>136</v>
      </c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27"/>
    </row>
    <row r="36" spans="2:79" ht="27.75" customHeight="1">
      <c r="B36" s="10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28"/>
      <c r="U36" s="107"/>
      <c r="V36" s="118"/>
      <c r="W36" s="118"/>
      <c r="X36" s="118"/>
      <c r="Y36" s="128"/>
      <c r="Z36" s="143" t="s">
        <v>305</v>
      </c>
      <c r="AA36" s="148"/>
      <c r="AB36" s="148"/>
      <c r="AC36" s="148"/>
      <c r="AD36" s="148"/>
      <c r="AE36" s="148"/>
      <c r="AF36" s="148"/>
      <c r="AG36" s="173"/>
      <c r="AH36" s="143" t="s">
        <v>266</v>
      </c>
      <c r="AI36" s="148"/>
      <c r="AJ36" s="148"/>
      <c r="AK36" s="148"/>
      <c r="AL36" s="148"/>
      <c r="AM36" s="148"/>
      <c r="AN36" s="173"/>
      <c r="AO36" s="143" t="s">
        <v>135</v>
      </c>
      <c r="AP36" s="148"/>
      <c r="AQ36" s="148"/>
      <c r="AR36" s="173"/>
      <c r="AS36" s="172" t="s">
        <v>136</v>
      </c>
      <c r="AT36" s="174"/>
      <c r="AU36" s="174"/>
      <c r="AV36" s="178"/>
      <c r="AW36" s="107"/>
      <c r="AX36" s="118"/>
      <c r="AY36" s="118"/>
      <c r="AZ36" s="128"/>
      <c r="BA36" s="143" t="s">
        <v>319</v>
      </c>
      <c r="BB36" s="148"/>
      <c r="BC36" s="148"/>
      <c r="BD36" s="148"/>
      <c r="BE36" s="148"/>
      <c r="BF36" s="148"/>
      <c r="BG36" s="148"/>
      <c r="BH36" s="148"/>
      <c r="BI36" s="173"/>
      <c r="BJ36" s="198" t="s">
        <v>149</v>
      </c>
      <c r="BK36" s="199"/>
      <c r="BL36" s="199"/>
      <c r="BM36" s="199"/>
      <c r="BN36" s="199"/>
      <c r="BO36" s="200" t="s">
        <v>178</v>
      </c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7"/>
    </row>
    <row r="37" spans="2:79" ht="27" customHeight="1">
      <c r="B37" s="115" t="s">
        <v>321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42"/>
      <c r="U37" s="147" t="s">
        <v>313</v>
      </c>
      <c r="V37" s="151"/>
      <c r="W37" s="151"/>
      <c r="X37" s="151"/>
      <c r="Y37" s="158"/>
      <c r="Z37" s="164">
        <v>8</v>
      </c>
      <c r="AA37" s="167"/>
      <c r="AB37" s="167"/>
      <c r="AC37" s="167"/>
      <c r="AD37" s="167"/>
      <c r="AE37" s="167"/>
      <c r="AF37" s="167"/>
      <c r="AG37" s="167"/>
      <c r="AH37" s="176">
        <v>8</v>
      </c>
      <c r="AI37" s="167"/>
      <c r="AJ37" s="167"/>
      <c r="AK37" s="167"/>
      <c r="AL37" s="167"/>
      <c r="AM37" s="167"/>
      <c r="AN37" s="177"/>
      <c r="AO37" s="164">
        <v>18</v>
      </c>
      <c r="AP37" s="167"/>
      <c r="AQ37" s="167"/>
      <c r="AR37" s="177"/>
      <c r="AS37" s="164">
        <v>7</v>
      </c>
      <c r="AT37" s="167"/>
      <c r="AU37" s="167"/>
      <c r="AV37" s="177"/>
      <c r="AW37" s="164">
        <v>24</v>
      </c>
      <c r="AX37" s="167"/>
      <c r="AY37" s="167"/>
      <c r="AZ37" s="177"/>
      <c r="BA37" s="186">
        <v>16</v>
      </c>
      <c r="BB37" s="187"/>
      <c r="BC37" s="187"/>
      <c r="BD37" s="187"/>
      <c r="BE37" s="187"/>
      <c r="BF37" s="187"/>
      <c r="BG37" s="187"/>
      <c r="BH37" s="187"/>
      <c r="BI37" s="197"/>
      <c r="BJ37" s="164">
        <v>9</v>
      </c>
      <c r="BK37" s="167"/>
      <c r="BL37" s="167"/>
      <c r="BM37" s="167"/>
      <c r="BN37" s="167"/>
      <c r="BO37" s="202" t="s">
        <v>12</v>
      </c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213"/>
    </row>
    <row r="38" spans="2:79" ht="27" customHeight="1">
      <c r="B38" s="115" t="s">
        <v>30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42"/>
      <c r="U38" s="147" t="s">
        <v>325</v>
      </c>
      <c r="V38" s="151"/>
      <c r="W38" s="151"/>
      <c r="X38" s="151"/>
      <c r="Y38" s="158"/>
      <c r="Z38" s="164">
        <v>8</v>
      </c>
      <c r="AA38" s="167"/>
      <c r="AB38" s="167"/>
      <c r="AC38" s="167"/>
      <c r="AD38" s="167"/>
      <c r="AE38" s="167"/>
      <c r="AF38" s="167"/>
      <c r="AG38" s="167"/>
      <c r="AH38" s="176">
        <v>8</v>
      </c>
      <c r="AI38" s="167"/>
      <c r="AJ38" s="167"/>
      <c r="AK38" s="167"/>
      <c r="AL38" s="167"/>
      <c r="AM38" s="167"/>
      <c r="AN38" s="177"/>
      <c r="AO38" s="164">
        <v>14</v>
      </c>
      <c r="AP38" s="167"/>
      <c r="AQ38" s="167"/>
      <c r="AR38" s="177"/>
      <c r="AS38" s="164">
        <v>7</v>
      </c>
      <c r="AT38" s="167"/>
      <c r="AU38" s="167"/>
      <c r="AV38" s="177"/>
      <c r="AW38" s="164">
        <v>30</v>
      </c>
      <c r="AX38" s="167"/>
      <c r="AY38" s="167"/>
      <c r="AZ38" s="177"/>
      <c r="BA38" s="186">
        <v>16</v>
      </c>
      <c r="BB38" s="187"/>
      <c r="BC38" s="187"/>
      <c r="BD38" s="187"/>
      <c r="BE38" s="187"/>
      <c r="BF38" s="187"/>
      <c r="BG38" s="187"/>
      <c r="BH38" s="187"/>
      <c r="BI38" s="197"/>
      <c r="BJ38" s="164">
        <v>9</v>
      </c>
      <c r="BK38" s="167"/>
      <c r="BL38" s="167"/>
      <c r="BM38" s="167"/>
      <c r="BN38" s="167"/>
      <c r="BO38" s="202" t="s">
        <v>12</v>
      </c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213"/>
    </row>
    <row r="39" spans="2:79" s="102" customFormat="1" ht="27" customHeight="1">
      <c r="B39" s="115" t="s">
        <v>318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42"/>
      <c r="U39" s="147" t="s">
        <v>343</v>
      </c>
      <c r="V39" s="151"/>
      <c r="W39" s="151"/>
      <c r="X39" s="151"/>
      <c r="Y39" s="158"/>
      <c r="Z39" s="164">
        <v>8</v>
      </c>
      <c r="AA39" s="167"/>
      <c r="AB39" s="167"/>
      <c r="AC39" s="167"/>
      <c r="AD39" s="167"/>
      <c r="AE39" s="167"/>
      <c r="AF39" s="167"/>
      <c r="AG39" s="167"/>
      <c r="AH39" s="176">
        <v>8</v>
      </c>
      <c r="AI39" s="167"/>
      <c r="AJ39" s="167"/>
      <c r="AK39" s="167"/>
      <c r="AL39" s="167"/>
      <c r="AM39" s="167"/>
      <c r="AN39" s="177"/>
      <c r="AO39" s="164">
        <v>16</v>
      </c>
      <c r="AP39" s="167"/>
      <c r="AQ39" s="167"/>
      <c r="AR39" s="177"/>
      <c r="AS39" s="164">
        <v>7</v>
      </c>
      <c r="AT39" s="167"/>
      <c r="AU39" s="167"/>
      <c r="AV39" s="177"/>
      <c r="AW39" s="164">
        <v>31</v>
      </c>
      <c r="AX39" s="167"/>
      <c r="AY39" s="167"/>
      <c r="AZ39" s="177"/>
      <c r="BA39" s="186">
        <v>8</v>
      </c>
      <c r="BB39" s="187"/>
      <c r="BC39" s="187"/>
      <c r="BD39" s="187"/>
      <c r="BE39" s="187"/>
      <c r="BF39" s="187"/>
      <c r="BG39" s="187"/>
      <c r="BH39" s="187"/>
      <c r="BI39" s="197"/>
      <c r="BJ39" s="164">
        <v>9</v>
      </c>
      <c r="BK39" s="167"/>
      <c r="BL39" s="167"/>
      <c r="BM39" s="167"/>
      <c r="BN39" s="167"/>
      <c r="BO39" s="202" t="s">
        <v>12</v>
      </c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213"/>
    </row>
    <row r="40" spans="2:79"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212" t="s">
        <v>124</v>
      </c>
    </row>
  </sheetData>
  <mergeCells count="282">
    <mergeCell ref="S2:AF2"/>
    <mergeCell ref="AG2:AR2"/>
    <mergeCell ref="AS2:BP2"/>
    <mergeCell ref="AX3:BI3"/>
    <mergeCell ref="BE4:BI4"/>
    <mergeCell ref="B5:R5"/>
    <mergeCell ref="S5:X5"/>
    <mergeCell ref="Y5:AF5"/>
    <mergeCell ref="AG5:AM5"/>
    <mergeCell ref="AN5:AR5"/>
    <mergeCell ref="AS5:AW5"/>
    <mergeCell ref="AX5:BD5"/>
    <mergeCell ref="BE5:BI5"/>
    <mergeCell ref="BJ5:BP5"/>
    <mergeCell ref="BQ5:BV5"/>
    <mergeCell ref="BW5:CA5"/>
    <mergeCell ref="B6:R6"/>
    <mergeCell ref="S6:X6"/>
    <mergeCell ref="Y6:AF6"/>
    <mergeCell ref="AG6:AM6"/>
    <mergeCell ref="AN6:AR6"/>
    <mergeCell ref="AS6:AW6"/>
    <mergeCell ref="AX6:BD6"/>
    <mergeCell ref="BE6:BI6"/>
    <mergeCell ref="BJ6:BP6"/>
    <mergeCell ref="BQ6:BV6"/>
    <mergeCell ref="BW6:CA6"/>
    <mergeCell ref="B7:R7"/>
    <mergeCell ref="S7:X7"/>
    <mergeCell ref="Y7:AF7"/>
    <mergeCell ref="AG7:AM7"/>
    <mergeCell ref="AN7:AR7"/>
    <mergeCell ref="AS7:AW7"/>
    <mergeCell ref="AX7:BD7"/>
    <mergeCell ref="BE7:BI7"/>
    <mergeCell ref="BJ7:BP7"/>
    <mergeCell ref="BQ7:BV7"/>
    <mergeCell ref="BW7:CA7"/>
    <mergeCell ref="B8:R8"/>
    <mergeCell ref="S8:X8"/>
    <mergeCell ref="Y8:AF8"/>
    <mergeCell ref="AG8:AM8"/>
    <mergeCell ref="AN8:AR8"/>
    <mergeCell ref="AS8:AW8"/>
    <mergeCell ref="AX8:BD8"/>
    <mergeCell ref="BE8:BI8"/>
    <mergeCell ref="BJ8:BP8"/>
    <mergeCell ref="BQ8:BV8"/>
    <mergeCell ref="BW8:CA8"/>
    <mergeCell ref="B9:R9"/>
    <mergeCell ref="S9:X9"/>
    <mergeCell ref="Y9:AF9"/>
    <mergeCell ref="AG9:AM9"/>
    <mergeCell ref="AN9:AR9"/>
    <mergeCell ref="AS9:AW9"/>
    <mergeCell ref="AX9:BD9"/>
    <mergeCell ref="BE9:BI9"/>
    <mergeCell ref="BJ9:BP9"/>
    <mergeCell ref="BQ9:BV9"/>
    <mergeCell ref="BW9:CA9"/>
    <mergeCell ref="AG13:AW13"/>
    <mergeCell ref="AX13:CA13"/>
    <mergeCell ref="AG14:AM14"/>
    <mergeCell ref="AN14:AR14"/>
    <mergeCell ref="AS14:AW14"/>
    <mergeCell ref="AX14:BD14"/>
    <mergeCell ref="BE14:BI14"/>
    <mergeCell ref="BJ14:BP14"/>
    <mergeCell ref="BQ14:BV14"/>
    <mergeCell ref="BW14:CA14"/>
    <mergeCell ref="B15:R15"/>
    <mergeCell ref="S15:X15"/>
    <mergeCell ref="Y15:AF15"/>
    <mergeCell ref="AG15:AM15"/>
    <mergeCell ref="AN15:AR15"/>
    <mergeCell ref="AS15:AW15"/>
    <mergeCell ref="AX15:BD15"/>
    <mergeCell ref="BE15:BI15"/>
    <mergeCell ref="BJ15:BP15"/>
    <mergeCell ref="BQ15:BV15"/>
    <mergeCell ref="BW15:CA15"/>
    <mergeCell ref="B16:R16"/>
    <mergeCell ref="S16:X16"/>
    <mergeCell ref="Y16:AF16"/>
    <mergeCell ref="AG16:AM16"/>
    <mergeCell ref="AN16:AR16"/>
    <mergeCell ref="AS16:AW16"/>
    <mergeCell ref="AX16:BD16"/>
    <mergeCell ref="BE16:BI16"/>
    <mergeCell ref="BJ16:BP16"/>
    <mergeCell ref="BQ16:BV16"/>
    <mergeCell ref="BW16:CA16"/>
    <mergeCell ref="B17:R17"/>
    <mergeCell ref="S17:X17"/>
    <mergeCell ref="Y17:AF17"/>
    <mergeCell ref="AG17:AM17"/>
    <mergeCell ref="AN17:AR17"/>
    <mergeCell ref="AS17:AW17"/>
    <mergeCell ref="AX17:BD17"/>
    <mergeCell ref="BE17:BI17"/>
    <mergeCell ref="BJ17:BP17"/>
    <mergeCell ref="BQ17:BV17"/>
    <mergeCell ref="BW17:CA17"/>
    <mergeCell ref="B18:R18"/>
    <mergeCell ref="S18:X18"/>
    <mergeCell ref="Y18:AF18"/>
    <mergeCell ref="AG18:AM18"/>
    <mergeCell ref="AN18:AR18"/>
    <mergeCell ref="AS18:AW18"/>
    <mergeCell ref="AX18:BD18"/>
    <mergeCell ref="BE18:BI18"/>
    <mergeCell ref="BJ18:BP18"/>
    <mergeCell ref="BQ18:BV18"/>
    <mergeCell ref="BW18:CA18"/>
    <mergeCell ref="B19:R19"/>
    <mergeCell ref="S19:X19"/>
    <mergeCell ref="Y19:AF19"/>
    <mergeCell ref="AG19:AM19"/>
    <mergeCell ref="AN19:AR19"/>
    <mergeCell ref="AS19:AW19"/>
    <mergeCell ref="AX19:BD19"/>
    <mergeCell ref="BE19:BI19"/>
    <mergeCell ref="BJ19:BP19"/>
    <mergeCell ref="BQ19:BV19"/>
    <mergeCell ref="BW19:CA19"/>
    <mergeCell ref="U23:AN23"/>
    <mergeCell ref="AW23:CA23"/>
    <mergeCell ref="Z24:AN24"/>
    <mergeCell ref="BA24:CA24"/>
    <mergeCell ref="Z25:AE25"/>
    <mergeCell ref="AF25:AJ25"/>
    <mergeCell ref="AK25:AN25"/>
    <mergeCell ref="AO25:AR25"/>
    <mergeCell ref="AS25:AV25"/>
    <mergeCell ref="BA25:BE25"/>
    <mergeCell ref="BF25:BI25"/>
    <mergeCell ref="BJ25:BN25"/>
    <mergeCell ref="BO25:BS25"/>
    <mergeCell ref="BT25:BX25"/>
    <mergeCell ref="BY25:CA25"/>
    <mergeCell ref="B26:T26"/>
    <mergeCell ref="U26:Y26"/>
    <mergeCell ref="Z26:AE26"/>
    <mergeCell ref="AF26:AJ26"/>
    <mergeCell ref="AK26:AN26"/>
    <mergeCell ref="AO26:AR26"/>
    <mergeCell ref="AS26:AV26"/>
    <mergeCell ref="AW26:AZ26"/>
    <mergeCell ref="BA26:BE26"/>
    <mergeCell ref="BF26:BI26"/>
    <mergeCell ref="BJ26:BN26"/>
    <mergeCell ref="BO26:BS26"/>
    <mergeCell ref="BT26:BX26"/>
    <mergeCell ref="BY26:CA26"/>
    <mergeCell ref="B27:T27"/>
    <mergeCell ref="U27:Y27"/>
    <mergeCell ref="Z27:AE27"/>
    <mergeCell ref="AF27:AJ27"/>
    <mergeCell ref="AK27:AN27"/>
    <mergeCell ref="AO27:AR27"/>
    <mergeCell ref="AS27:AV27"/>
    <mergeCell ref="AW27:AZ27"/>
    <mergeCell ref="BA27:BE27"/>
    <mergeCell ref="BF27:BI27"/>
    <mergeCell ref="BJ27:BN27"/>
    <mergeCell ref="BO27:BS27"/>
    <mergeCell ref="BT27:BX27"/>
    <mergeCell ref="BY27:CA27"/>
    <mergeCell ref="U28:AN28"/>
    <mergeCell ref="AW28:CA28"/>
    <mergeCell ref="Z29:AN29"/>
    <mergeCell ref="BA29:CA29"/>
    <mergeCell ref="Z30:AG30"/>
    <mergeCell ref="AH30:AN30"/>
    <mergeCell ref="AO30:AR30"/>
    <mergeCell ref="AS30:AV30"/>
    <mergeCell ref="BA30:BE30"/>
    <mergeCell ref="BF30:BI30"/>
    <mergeCell ref="BJ30:BN30"/>
    <mergeCell ref="BO30:BU30"/>
    <mergeCell ref="BV30:CA30"/>
    <mergeCell ref="B31:T31"/>
    <mergeCell ref="U31:Y31"/>
    <mergeCell ref="Z31:AG31"/>
    <mergeCell ref="AH31:AN31"/>
    <mergeCell ref="AO31:AR31"/>
    <mergeCell ref="AS31:AV31"/>
    <mergeCell ref="AW31:AZ31"/>
    <mergeCell ref="BA31:BE31"/>
    <mergeCell ref="BF31:BI31"/>
    <mergeCell ref="BJ31:BN31"/>
    <mergeCell ref="BO31:BU31"/>
    <mergeCell ref="BV31:CA31"/>
    <mergeCell ref="B32:T32"/>
    <mergeCell ref="U32:Y32"/>
    <mergeCell ref="Z32:AG32"/>
    <mergeCell ref="AH32:AN32"/>
    <mergeCell ref="AO32:AR32"/>
    <mergeCell ref="AS32:AV32"/>
    <mergeCell ref="AW32:AZ32"/>
    <mergeCell ref="BA32:BE32"/>
    <mergeCell ref="BF32:BI32"/>
    <mergeCell ref="BJ32:BN32"/>
    <mergeCell ref="BO32:BU32"/>
    <mergeCell ref="BV32:CA32"/>
    <mergeCell ref="B33:T33"/>
    <mergeCell ref="U33:Y33"/>
    <mergeCell ref="Z33:AG33"/>
    <mergeCell ref="AH33:AN33"/>
    <mergeCell ref="AO33:AR33"/>
    <mergeCell ref="AS33:AV33"/>
    <mergeCell ref="AW33:AZ33"/>
    <mergeCell ref="BA33:BE33"/>
    <mergeCell ref="BF33:BI33"/>
    <mergeCell ref="BJ33:BN33"/>
    <mergeCell ref="BO33:BU33"/>
    <mergeCell ref="BV33:CA33"/>
    <mergeCell ref="U34:AN34"/>
    <mergeCell ref="AW34:CA34"/>
    <mergeCell ref="Z35:AN35"/>
    <mergeCell ref="BA35:CA35"/>
    <mergeCell ref="Z36:AG36"/>
    <mergeCell ref="AH36:AN36"/>
    <mergeCell ref="AO36:AR36"/>
    <mergeCell ref="AS36:AV36"/>
    <mergeCell ref="BA36:BI36"/>
    <mergeCell ref="BJ36:BN36"/>
    <mergeCell ref="BO36:CA36"/>
    <mergeCell ref="B37:T37"/>
    <mergeCell ref="U37:Y37"/>
    <mergeCell ref="Z37:AG37"/>
    <mergeCell ref="AH37:AN37"/>
    <mergeCell ref="AO37:AR37"/>
    <mergeCell ref="AS37:AV37"/>
    <mergeCell ref="AW37:AZ37"/>
    <mergeCell ref="BA37:BI37"/>
    <mergeCell ref="BJ37:BN37"/>
    <mergeCell ref="BO37:CA37"/>
    <mergeCell ref="B38:T38"/>
    <mergeCell ref="U38:Y38"/>
    <mergeCell ref="Z38:AG38"/>
    <mergeCell ref="AH38:AN38"/>
    <mergeCell ref="AO38:AR38"/>
    <mergeCell ref="AS38:AV38"/>
    <mergeCell ref="AW38:AZ38"/>
    <mergeCell ref="BA38:BI38"/>
    <mergeCell ref="BJ38:BN38"/>
    <mergeCell ref="BO38:CA38"/>
    <mergeCell ref="B39:T39"/>
    <mergeCell ref="U39:Y39"/>
    <mergeCell ref="Z39:AG39"/>
    <mergeCell ref="AH39:AN39"/>
    <mergeCell ref="AO39:AR39"/>
    <mergeCell ref="AS39:AV39"/>
    <mergeCell ref="AW39:AZ39"/>
    <mergeCell ref="BA39:BI39"/>
    <mergeCell ref="BJ39:BN39"/>
    <mergeCell ref="BO39:CA39"/>
    <mergeCell ref="B2:R4"/>
    <mergeCell ref="BQ2:BV4"/>
    <mergeCell ref="BW2:CA4"/>
    <mergeCell ref="S3:X4"/>
    <mergeCell ref="Y3:AF4"/>
    <mergeCell ref="AG3:AM4"/>
    <mergeCell ref="AN3:AR4"/>
    <mergeCell ref="AS3:AW4"/>
    <mergeCell ref="BJ3:BP4"/>
    <mergeCell ref="B13:R14"/>
    <mergeCell ref="S13:X14"/>
    <mergeCell ref="Y13:AF14"/>
    <mergeCell ref="B23:T25"/>
    <mergeCell ref="AO23:AV24"/>
    <mergeCell ref="U24:Y25"/>
    <mergeCell ref="AW24:AZ25"/>
    <mergeCell ref="B28:T30"/>
    <mergeCell ref="AO28:AV29"/>
    <mergeCell ref="U29:Y30"/>
    <mergeCell ref="AW29:AZ30"/>
    <mergeCell ref="B34:T36"/>
    <mergeCell ref="AO34:AV35"/>
    <mergeCell ref="U35:Y36"/>
    <mergeCell ref="AW35:AZ36"/>
  </mergeCells>
  <phoneticPr fontId="2"/>
  <pageMargins left="0.23622047244094488" right="0.23622047244094488" top="0.74803149606299213" bottom="0.74803149606299213" header="0.31496062992125984" footer="0.31496062992125984"/>
  <pageSetup paperSize="9" fitToWidth="1" fitToHeight="1" orientation="portrait" usePrinterDefaults="1" r:id="rId1"/>
  <headerFooter>
    <oddFooter>&amp;C&amp;"BIZ UD明朝 Medium,標準"-62-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H27"/>
  <sheetViews>
    <sheetView workbookViewId="0">
      <selection activeCell="F53" sqref="F53"/>
    </sheetView>
  </sheetViews>
  <sheetFormatPr defaultRowHeight="13.5"/>
  <cols>
    <col min="1" max="1" width="12.625" customWidth="1"/>
    <col min="2" max="2" width="15.625" customWidth="1"/>
    <col min="3" max="3" width="12.625" customWidth="1"/>
    <col min="4" max="4" width="15.625" customWidth="1"/>
    <col min="5" max="5" width="12.625" customWidth="1"/>
    <col min="6" max="6" width="15.625" customWidth="1"/>
    <col min="7" max="7" width="10.75" customWidth="1"/>
    <col min="8" max="8" width="10.625" customWidth="1"/>
    <col min="9" max="11" width="10.875" customWidth="1"/>
    <col min="12" max="12" width="10.75" customWidth="1"/>
  </cols>
  <sheetData>
    <row r="1" spans="1:8">
      <c r="A1" s="5" t="s">
        <v>179</v>
      </c>
    </row>
    <row r="2" spans="1:8" ht="20.100000000000001" customHeight="1">
      <c r="A2" s="68" t="s">
        <v>180</v>
      </c>
      <c r="B2" s="229"/>
      <c r="C2" s="68" t="s">
        <v>19</v>
      </c>
      <c r="D2" s="247"/>
      <c r="E2" s="68" t="s">
        <v>181</v>
      </c>
      <c r="F2" s="247"/>
      <c r="G2" s="102"/>
      <c r="H2" s="102"/>
    </row>
    <row r="3" spans="1:8" ht="20.100000000000001" customHeight="1">
      <c r="A3" s="69" t="s">
        <v>81</v>
      </c>
      <c r="B3" s="68" t="s">
        <v>222</v>
      </c>
      <c r="C3" s="69" t="s">
        <v>170</v>
      </c>
      <c r="D3" s="68" t="s">
        <v>222</v>
      </c>
      <c r="E3" s="69" t="s">
        <v>170</v>
      </c>
      <c r="F3" s="69" t="s">
        <v>222</v>
      </c>
      <c r="G3" s="102"/>
      <c r="H3" s="102"/>
    </row>
    <row r="4" spans="1:8" s="4" customFormat="1" ht="27">
      <c r="A4" s="214" t="s">
        <v>213</v>
      </c>
      <c r="B4" s="230" t="s">
        <v>184</v>
      </c>
      <c r="C4" s="214" t="s">
        <v>306</v>
      </c>
      <c r="D4" s="230" t="s">
        <v>185</v>
      </c>
      <c r="E4" s="214" t="s">
        <v>306</v>
      </c>
      <c r="F4" s="255" t="s">
        <v>185</v>
      </c>
      <c r="G4" s="102"/>
      <c r="H4" s="102"/>
    </row>
    <row r="5" spans="1:8" s="4" customFormat="1" ht="27">
      <c r="A5" s="215" t="s">
        <v>151</v>
      </c>
      <c r="B5" s="231" t="s">
        <v>189</v>
      </c>
      <c r="C5" s="215" t="s">
        <v>193</v>
      </c>
      <c r="D5" s="231" t="s">
        <v>188</v>
      </c>
      <c r="E5" s="215" t="s">
        <v>307</v>
      </c>
      <c r="F5" s="231" t="s">
        <v>190</v>
      </c>
      <c r="G5" s="102"/>
      <c r="H5" s="102"/>
    </row>
    <row r="6" spans="1:8" s="4" customFormat="1" ht="27" customHeight="1">
      <c r="A6" s="216" t="s">
        <v>27</v>
      </c>
      <c r="B6" s="232" t="s">
        <v>192</v>
      </c>
      <c r="C6" s="241" t="s">
        <v>163</v>
      </c>
      <c r="D6" s="248" t="s">
        <v>187</v>
      </c>
      <c r="E6" s="253" t="s">
        <v>240</v>
      </c>
      <c r="F6" s="231"/>
      <c r="G6" s="102"/>
      <c r="H6" s="102"/>
    </row>
    <row r="7" spans="1:8" s="4" customFormat="1" ht="27" customHeight="1">
      <c r="A7" s="217"/>
      <c r="B7" s="233"/>
      <c r="C7" s="242" t="s">
        <v>197</v>
      </c>
      <c r="D7" s="35" t="s">
        <v>57</v>
      </c>
      <c r="E7" s="254"/>
      <c r="F7" s="256"/>
      <c r="G7" s="102"/>
      <c r="H7" s="102"/>
    </row>
    <row r="8" spans="1:8" ht="17.25" customHeight="1">
      <c r="A8" s="218"/>
      <c r="B8" s="218"/>
      <c r="C8" s="218"/>
      <c r="D8" s="218"/>
      <c r="E8" s="218"/>
      <c r="F8" s="257" t="s">
        <v>317</v>
      </c>
      <c r="G8" s="102"/>
      <c r="H8" s="102"/>
    </row>
    <row r="9" spans="1:8" ht="20.100000000000001" customHeight="1">
      <c r="A9" s="219" t="s">
        <v>182</v>
      </c>
      <c r="B9" s="234"/>
      <c r="C9" s="219" t="s">
        <v>183</v>
      </c>
      <c r="D9" s="234"/>
      <c r="E9" s="219" t="s">
        <v>139</v>
      </c>
      <c r="F9" s="234"/>
      <c r="G9" s="102"/>
      <c r="H9" s="102"/>
    </row>
    <row r="10" spans="1:8" ht="20.100000000000001" customHeight="1">
      <c r="A10" s="220" t="s">
        <v>170</v>
      </c>
      <c r="B10" s="68" t="s">
        <v>222</v>
      </c>
      <c r="C10" s="220" t="s">
        <v>170</v>
      </c>
      <c r="D10" s="68" t="s">
        <v>222</v>
      </c>
      <c r="E10" s="220" t="s">
        <v>170</v>
      </c>
      <c r="F10" s="69" t="s">
        <v>222</v>
      </c>
      <c r="G10" s="102"/>
      <c r="H10" s="102"/>
    </row>
    <row r="11" spans="1:8" ht="60" customHeight="1">
      <c r="A11" s="221" t="s">
        <v>306</v>
      </c>
      <c r="B11" s="235" t="s">
        <v>344</v>
      </c>
      <c r="C11" s="222" t="s">
        <v>216</v>
      </c>
      <c r="D11" s="249" t="s">
        <v>186</v>
      </c>
      <c r="E11" s="221" t="s">
        <v>215</v>
      </c>
      <c r="F11" s="258" t="s">
        <v>188</v>
      </c>
      <c r="G11" s="102"/>
      <c r="H11" s="102"/>
    </row>
    <row r="12" spans="1:8" ht="27">
      <c r="A12" s="222" t="s">
        <v>193</v>
      </c>
      <c r="B12" s="236" t="s">
        <v>40</v>
      </c>
      <c r="C12" s="243"/>
      <c r="D12" s="250"/>
      <c r="E12" s="224" t="s">
        <v>206</v>
      </c>
      <c r="F12" s="238" t="s">
        <v>8</v>
      </c>
      <c r="G12" s="102"/>
      <c r="H12" s="102"/>
    </row>
    <row r="13" spans="1:8" ht="27" customHeight="1">
      <c r="A13" s="223"/>
      <c r="B13" s="237"/>
      <c r="C13" s="221" t="s">
        <v>217</v>
      </c>
      <c r="D13" s="235" t="s">
        <v>114</v>
      </c>
      <c r="E13" s="221" t="s">
        <v>217</v>
      </c>
      <c r="F13" s="258" t="s">
        <v>191</v>
      </c>
      <c r="G13" s="102"/>
      <c r="H13" s="102"/>
    </row>
    <row r="14" spans="1:8" ht="27" customHeight="1">
      <c r="A14" s="224"/>
      <c r="B14" s="238"/>
      <c r="C14" s="221" t="s">
        <v>218</v>
      </c>
      <c r="D14" s="235" t="s">
        <v>191</v>
      </c>
      <c r="E14" s="221" t="s">
        <v>218</v>
      </c>
      <c r="F14" s="258" t="s">
        <v>2</v>
      </c>
      <c r="G14" s="102"/>
      <c r="H14" s="102"/>
    </row>
    <row r="15" spans="1:8" ht="27" customHeight="1">
      <c r="A15" s="222" t="s">
        <v>163</v>
      </c>
      <c r="B15" s="236" t="s">
        <v>53</v>
      </c>
      <c r="C15" s="221" t="s">
        <v>219</v>
      </c>
      <c r="D15" s="235" t="s">
        <v>194</v>
      </c>
      <c r="E15" s="221" t="s">
        <v>219</v>
      </c>
      <c r="F15" s="258" t="s">
        <v>148</v>
      </c>
      <c r="G15" s="102"/>
      <c r="H15" s="102"/>
    </row>
    <row r="16" spans="1:8" ht="27" customHeight="1">
      <c r="A16" s="223"/>
      <c r="B16" s="237"/>
      <c r="C16" s="223" t="s">
        <v>220</v>
      </c>
      <c r="D16" s="251" t="s">
        <v>191</v>
      </c>
      <c r="E16" s="223" t="s">
        <v>220</v>
      </c>
      <c r="F16" s="237" t="s">
        <v>195</v>
      </c>
      <c r="G16" s="102"/>
      <c r="H16" s="102"/>
    </row>
    <row r="17" spans="1:8" ht="27" customHeight="1">
      <c r="A17" s="225" t="s">
        <v>198</v>
      </c>
      <c r="B17" s="239" t="s">
        <v>199</v>
      </c>
      <c r="C17" s="222" t="s">
        <v>36</v>
      </c>
      <c r="D17" s="236" t="s">
        <v>201</v>
      </c>
      <c r="E17" s="222" t="s">
        <v>36</v>
      </c>
      <c r="F17" s="259" t="s">
        <v>202</v>
      </c>
      <c r="G17" s="102"/>
      <c r="H17" s="102"/>
    </row>
    <row r="18" spans="1:8" ht="27" customHeight="1">
      <c r="A18" s="226"/>
      <c r="B18" s="240"/>
      <c r="C18" s="222" t="s">
        <v>107</v>
      </c>
      <c r="D18" s="252" t="s">
        <v>204</v>
      </c>
      <c r="E18" s="221" t="s">
        <v>107</v>
      </c>
      <c r="F18" s="260" t="s">
        <v>205</v>
      </c>
      <c r="G18" s="102"/>
      <c r="H18" s="102"/>
    </row>
    <row r="19" spans="1:8" ht="27" customHeight="1">
      <c r="A19" s="226"/>
      <c r="B19" s="240"/>
      <c r="C19" s="244" t="s">
        <v>221</v>
      </c>
      <c r="D19" s="252" t="s">
        <v>202</v>
      </c>
      <c r="E19" s="244" t="s">
        <v>221</v>
      </c>
      <c r="F19" s="260" t="s">
        <v>208</v>
      </c>
      <c r="G19" s="102"/>
      <c r="H19" s="102"/>
    </row>
    <row r="20" spans="1:8" s="4" customFormat="1" ht="27" customHeight="1">
      <c r="A20" s="227" t="s">
        <v>209</v>
      </c>
      <c r="B20" s="16" t="s">
        <v>211</v>
      </c>
      <c r="C20" s="245" t="s">
        <v>315</v>
      </c>
      <c r="D20" s="233" t="s">
        <v>208</v>
      </c>
      <c r="E20" s="245" t="s">
        <v>315</v>
      </c>
      <c r="F20" s="261" t="s">
        <v>212</v>
      </c>
      <c r="G20" s="102"/>
      <c r="H20" s="102"/>
    </row>
    <row r="21" spans="1:8" s="4" customFormat="1" ht="27" customHeight="1">
      <c r="A21" s="227"/>
      <c r="B21" s="16"/>
      <c r="C21" s="246" t="s">
        <v>85</v>
      </c>
      <c r="D21" s="16" t="s">
        <v>195</v>
      </c>
      <c r="E21" s="246" t="s">
        <v>85</v>
      </c>
      <c r="F21" s="262" t="s">
        <v>261</v>
      </c>
      <c r="G21" s="102"/>
      <c r="H21" s="102"/>
    </row>
    <row r="22" spans="1:8" s="4" customFormat="1" ht="27" customHeight="1">
      <c r="A22" s="227"/>
      <c r="B22" s="16"/>
      <c r="C22" s="246" t="s">
        <v>337</v>
      </c>
      <c r="D22" s="16" t="s">
        <v>338</v>
      </c>
      <c r="E22" s="246" t="s">
        <v>337</v>
      </c>
      <c r="F22" s="262" t="s">
        <v>339</v>
      </c>
      <c r="G22" s="102"/>
      <c r="H22" s="102"/>
    </row>
    <row r="23" spans="1:8">
      <c r="A23" s="228"/>
      <c r="B23" s="228"/>
      <c r="C23" s="228"/>
      <c r="D23" s="228"/>
      <c r="E23" s="228"/>
      <c r="F23" s="263" t="s">
        <v>75</v>
      </c>
      <c r="G23" s="102"/>
      <c r="H23" s="102"/>
    </row>
    <row r="24" spans="1:8">
      <c r="A24" s="102"/>
      <c r="B24" s="102"/>
      <c r="C24" s="102"/>
      <c r="D24" s="102"/>
      <c r="E24" s="102"/>
      <c r="F24" s="102"/>
      <c r="G24" s="102"/>
      <c r="H24" s="102"/>
    </row>
    <row r="25" spans="1:8">
      <c r="A25" s="102"/>
      <c r="B25" s="102"/>
      <c r="C25" s="102"/>
      <c r="D25" s="102"/>
      <c r="E25" s="102"/>
      <c r="F25" s="102"/>
      <c r="G25" s="102"/>
      <c r="H25" s="102"/>
    </row>
    <row r="26" spans="1:8">
      <c r="A26" s="102"/>
      <c r="B26" s="102"/>
      <c r="C26" s="102"/>
      <c r="D26" s="102"/>
      <c r="E26" s="102"/>
      <c r="F26" s="102"/>
      <c r="G26" s="102"/>
      <c r="H26" s="102"/>
    </row>
    <row r="27" spans="1:8">
      <c r="A27" s="102"/>
      <c r="B27" s="102"/>
      <c r="C27" s="102"/>
      <c r="D27" s="102"/>
      <c r="E27" s="102"/>
      <c r="F27" s="102"/>
      <c r="G27" s="102"/>
      <c r="H27" s="102"/>
    </row>
  </sheetData>
  <mergeCells count="19">
    <mergeCell ref="A2:B2"/>
    <mergeCell ref="C2:D2"/>
    <mergeCell ref="E2:F2"/>
    <mergeCell ref="A9:B9"/>
    <mergeCell ref="C9:D9"/>
    <mergeCell ref="E9:F9"/>
    <mergeCell ref="A6:A7"/>
    <mergeCell ref="B6:B7"/>
    <mergeCell ref="E6:F7"/>
    <mergeCell ref="C11:C12"/>
    <mergeCell ref="D11:D12"/>
    <mergeCell ref="A12:A14"/>
    <mergeCell ref="B12:B14"/>
    <mergeCell ref="A15:A16"/>
    <mergeCell ref="B15:B16"/>
    <mergeCell ref="A17:A19"/>
    <mergeCell ref="B17:B19"/>
    <mergeCell ref="A20:A22"/>
    <mergeCell ref="B20:B22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Medium,標準"-63-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CN36"/>
  <sheetViews>
    <sheetView workbookViewId="0">
      <selection activeCell="F53" sqref="F53"/>
    </sheetView>
  </sheetViews>
  <sheetFormatPr defaultRowHeight="13.5"/>
  <cols>
    <col min="1" max="1" width="2.5" customWidth="1"/>
    <col min="2" max="8" width="0.875" customWidth="1"/>
    <col min="9" max="9" width="1.625" customWidth="1"/>
    <col min="10" max="19" width="0.875" customWidth="1"/>
    <col min="20" max="20" width="1.625" customWidth="1"/>
    <col min="21" max="22" width="0.875" customWidth="1"/>
    <col min="23" max="23" width="1.75" customWidth="1"/>
    <col min="24" max="35" width="0.875" customWidth="1"/>
    <col min="36" max="36" width="2.375" customWidth="1"/>
    <col min="37" max="37" width="0.875" customWidth="1"/>
    <col min="38" max="39" width="1.625" customWidth="1"/>
    <col min="40" max="41" width="0.875" customWidth="1"/>
    <col min="42" max="42" width="1.625" customWidth="1"/>
    <col min="43" max="43" width="0.875" customWidth="1"/>
    <col min="44" max="44" width="1.625" customWidth="1"/>
    <col min="45" max="46" width="0.875" customWidth="1"/>
    <col min="47" max="47" width="1.625" customWidth="1"/>
    <col min="48" max="49" width="0.875" customWidth="1"/>
    <col min="50" max="50" width="1.625" customWidth="1"/>
    <col min="51" max="54" width="0.875" customWidth="1"/>
    <col min="55" max="56" width="1.625" customWidth="1"/>
    <col min="57" max="59" width="0.875" customWidth="1"/>
    <col min="60" max="60" width="1.625" customWidth="1"/>
    <col min="61" max="67" width="0.875" customWidth="1"/>
    <col min="68" max="68" width="2.75" customWidth="1"/>
    <col min="69" max="74" width="0.875" customWidth="1"/>
    <col min="75" max="75" width="1.625" customWidth="1"/>
    <col min="76" max="79" width="0.875" customWidth="1"/>
    <col min="80" max="80" width="3" customWidth="1"/>
    <col min="81" max="81" width="2.5" customWidth="1"/>
    <col min="82" max="83" width="0.875" customWidth="1"/>
    <col min="84" max="84" width="1.625" customWidth="1"/>
    <col min="85" max="86" width="0.875" hidden="1" customWidth="1"/>
    <col min="87" max="87" width="0.375" hidden="1" customWidth="1"/>
    <col min="88" max="88" width="0.875" hidden="1" customWidth="1"/>
    <col min="89" max="89" width="1.625" hidden="1" customWidth="1"/>
    <col min="90" max="90" width="0.625" customWidth="1"/>
    <col min="91" max="92" width="9" hidden="1" customWidth="1"/>
  </cols>
  <sheetData>
    <row r="1" spans="1:82">
      <c r="A1" s="104" t="s">
        <v>246</v>
      </c>
      <c r="CC1" s="211" t="s">
        <v>257</v>
      </c>
    </row>
    <row r="2" spans="1:82" ht="27" customHeight="1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8" t="s">
        <v>4</v>
      </c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68" t="s">
        <v>44</v>
      </c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6"/>
      <c r="AK2" s="68" t="s">
        <v>223</v>
      </c>
      <c r="AL2" s="75"/>
      <c r="AM2" s="75"/>
      <c r="AN2" s="75"/>
      <c r="AO2" s="75"/>
      <c r="AP2" s="75"/>
      <c r="AQ2" s="75"/>
      <c r="AR2" s="75"/>
      <c r="AS2" s="75"/>
      <c r="AT2" s="76"/>
      <c r="AU2" s="68" t="s">
        <v>224</v>
      </c>
      <c r="AV2" s="75"/>
      <c r="AW2" s="75"/>
      <c r="AX2" s="75"/>
      <c r="AY2" s="75"/>
      <c r="AZ2" s="75"/>
      <c r="BA2" s="75"/>
      <c r="BB2" s="75"/>
      <c r="BC2" s="76"/>
      <c r="BD2" s="68" t="s">
        <v>226</v>
      </c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6"/>
      <c r="BQ2" s="68" t="s">
        <v>227</v>
      </c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6"/>
    </row>
    <row r="3" spans="1:82" s="264" customFormat="1" ht="20.100000000000001" customHeight="1">
      <c r="A3" s="161" t="s">
        <v>173</v>
      </c>
      <c r="B3" s="161"/>
      <c r="C3" s="161"/>
      <c r="D3" s="161"/>
      <c r="E3" s="161"/>
      <c r="F3" s="161"/>
      <c r="G3" s="161"/>
      <c r="H3" s="161"/>
      <c r="I3" s="161"/>
      <c r="J3" s="161"/>
      <c r="K3" s="282">
        <v>366</v>
      </c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300"/>
      <c r="X3" s="282">
        <v>228</v>
      </c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300"/>
      <c r="AK3" s="201" t="s">
        <v>248</v>
      </c>
      <c r="AL3" s="181"/>
      <c r="AM3" s="181"/>
      <c r="AN3" s="181"/>
      <c r="AO3" s="181"/>
      <c r="AP3" s="181"/>
      <c r="AQ3" s="181"/>
      <c r="AR3" s="181"/>
      <c r="AS3" s="181"/>
      <c r="AT3" s="208"/>
      <c r="AU3" s="320" t="s">
        <v>95</v>
      </c>
      <c r="AV3" s="323"/>
      <c r="AW3" s="323"/>
      <c r="AX3" s="323"/>
      <c r="AY3" s="323"/>
      <c r="AZ3" s="323"/>
      <c r="BA3" s="323"/>
      <c r="BB3" s="323"/>
      <c r="BC3" s="327"/>
      <c r="BD3" s="201" t="s">
        <v>249</v>
      </c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208"/>
      <c r="BQ3" s="320" t="s">
        <v>247</v>
      </c>
      <c r="BR3" s="323"/>
      <c r="BS3" s="323"/>
      <c r="BT3" s="323"/>
      <c r="BU3" s="323"/>
      <c r="BV3" s="323"/>
      <c r="BW3" s="323"/>
      <c r="BX3" s="323"/>
      <c r="BY3" s="323"/>
      <c r="BZ3" s="323"/>
      <c r="CA3" s="323"/>
      <c r="CB3" s="323"/>
      <c r="CC3" s="327"/>
      <c r="CD3" s="3"/>
    </row>
    <row r="4" spans="1:82" s="264" customFormat="1" ht="20.100000000000001" customHeight="1">
      <c r="A4" s="161" t="s">
        <v>320</v>
      </c>
      <c r="B4" s="161"/>
      <c r="C4" s="161"/>
      <c r="D4" s="161"/>
      <c r="E4" s="161"/>
      <c r="F4" s="161"/>
      <c r="G4" s="161"/>
      <c r="H4" s="161"/>
      <c r="I4" s="161"/>
      <c r="J4" s="161"/>
      <c r="K4" s="282">
        <v>367</v>
      </c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300"/>
      <c r="X4" s="282">
        <v>228</v>
      </c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300"/>
      <c r="AK4" s="201" t="s">
        <v>248</v>
      </c>
      <c r="AL4" s="181"/>
      <c r="AM4" s="181"/>
      <c r="AN4" s="181"/>
      <c r="AO4" s="181"/>
      <c r="AP4" s="181"/>
      <c r="AQ4" s="181"/>
      <c r="AR4" s="181"/>
      <c r="AS4" s="181"/>
      <c r="AT4" s="208"/>
      <c r="AU4" s="320" t="s">
        <v>95</v>
      </c>
      <c r="AV4" s="323"/>
      <c r="AW4" s="323"/>
      <c r="AX4" s="323"/>
      <c r="AY4" s="323"/>
      <c r="AZ4" s="323"/>
      <c r="BA4" s="323"/>
      <c r="BB4" s="323"/>
      <c r="BC4" s="327"/>
      <c r="BD4" s="201" t="s">
        <v>249</v>
      </c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208"/>
      <c r="BQ4" s="320" t="s">
        <v>247</v>
      </c>
      <c r="BR4" s="323"/>
      <c r="BS4" s="323"/>
      <c r="BT4" s="323"/>
      <c r="BU4" s="323"/>
      <c r="BV4" s="323"/>
      <c r="BW4" s="323"/>
      <c r="BX4" s="323"/>
      <c r="BY4" s="323"/>
      <c r="BZ4" s="323"/>
      <c r="CA4" s="323"/>
      <c r="CB4" s="323"/>
      <c r="CC4" s="327"/>
      <c r="CD4" s="3"/>
    </row>
    <row r="5" spans="1:82" s="264" customFormat="1" ht="20.100000000000001" customHeight="1">
      <c r="A5" s="171" t="s">
        <v>322</v>
      </c>
      <c r="B5" s="171"/>
      <c r="C5" s="171"/>
      <c r="D5" s="171"/>
      <c r="E5" s="171"/>
      <c r="F5" s="171"/>
      <c r="G5" s="171"/>
      <c r="H5" s="171"/>
      <c r="I5" s="171"/>
      <c r="J5" s="171"/>
      <c r="K5" s="283">
        <v>367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301"/>
      <c r="X5" s="283">
        <v>229</v>
      </c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301"/>
      <c r="AK5" s="201" t="s">
        <v>248</v>
      </c>
      <c r="AL5" s="181"/>
      <c r="AM5" s="181"/>
      <c r="AN5" s="181"/>
      <c r="AO5" s="181"/>
      <c r="AP5" s="181"/>
      <c r="AQ5" s="181"/>
      <c r="AR5" s="181"/>
      <c r="AS5" s="181"/>
      <c r="AT5" s="208"/>
      <c r="AU5" s="320" t="s">
        <v>95</v>
      </c>
      <c r="AV5" s="323"/>
      <c r="AW5" s="323"/>
      <c r="AX5" s="323"/>
      <c r="AY5" s="323"/>
      <c r="AZ5" s="323"/>
      <c r="BA5" s="323"/>
      <c r="BB5" s="323"/>
      <c r="BC5" s="327"/>
      <c r="BD5" s="201" t="s">
        <v>249</v>
      </c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208"/>
      <c r="BQ5" s="320" t="s">
        <v>247</v>
      </c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7"/>
      <c r="CD5" s="3"/>
    </row>
    <row r="6" spans="1:82" s="264" customFormat="1" ht="20.100000000000001" customHeight="1">
      <c r="A6" s="171" t="s">
        <v>17</v>
      </c>
      <c r="B6" s="171"/>
      <c r="C6" s="171"/>
      <c r="D6" s="171"/>
      <c r="E6" s="171"/>
      <c r="F6" s="171"/>
      <c r="G6" s="171"/>
      <c r="H6" s="171"/>
      <c r="I6" s="171"/>
      <c r="J6" s="171"/>
      <c r="K6" s="283">
        <v>357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301"/>
      <c r="X6" s="283">
        <v>223</v>
      </c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301"/>
      <c r="AK6" s="201" t="s">
        <v>248</v>
      </c>
      <c r="AL6" s="181"/>
      <c r="AM6" s="181"/>
      <c r="AN6" s="181"/>
      <c r="AO6" s="181"/>
      <c r="AP6" s="181"/>
      <c r="AQ6" s="181"/>
      <c r="AR6" s="181"/>
      <c r="AS6" s="181"/>
      <c r="AT6" s="208"/>
      <c r="AU6" s="320" t="s">
        <v>95</v>
      </c>
      <c r="AV6" s="323"/>
      <c r="AW6" s="323"/>
      <c r="AX6" s="323"/>
      <c r="AY6" s="323"/>
      <c r="AZ6" s="323"/>
      <c r="BA6" s="323"/>
      <c r="BB6" s="323"/>
      <c r="BC6" s="327"/>
      <c r="BD6" s="201" t="s">
        <v>249</v>
      </c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208"/>
      <c r="BQ6" s="320" t="s">
        <v>247</v>
      </c>
      <c r="BR6" s="323"/>
      <c r="BS6" s="323"/>
      <c r="BT6" s="323"/>
      <c r="BU6" s="323"/>
      <c r="BV6" s="323"/>
      <c r="BW6" s="323"/>
      <c r="BX6" s="323"/>
      <c r="BY6" s="323"/>
      <c r="BZ6" s="323"/>
      <c r="CA6" s="323"/>
      <c r="CB6" s="323"/>
      <c r="CC6" s="327"/>
      <c r="CD6" s="3"/>
    </row>
    <row r="7" spans="1:82" s="264" customFormat="1" ht="20.100000000000001" customHeight="1">
      <c r="A7" s="171" t="s">
        <v>295</v>
      </c>
      <c r="B7" s="171"/>
      <c r="C7" s="171"/>
      <c r="D7" s="171"/>
      <c r="E7" s="171"/>
      <c r="F7" s="171"/>
      <c r="G7" s="171"/>
      <c r="H7" s="171"/>
      <c r="I7" s="171"/>
      <c r="J7" s="171"/>
      <c r="K7" s="284">
        <v>365</v>
      </c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302"/>
      <c r="X7" s="284">
        <v>229</v>
      </c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302"/>
      <c r="AK7" s="176" t="s">
        <v>248</v>
      </c>
      <c r="AL7" s="167"/>
      <c r="AM7" s="167"/>
      <c r="AN7" s="167"/>
      <c r="AO7" s="167"/>
      <c r="AP7" s="167"/>
      <c r="AQ7" s="167"/>
      <c r="AR7" s="167"/>
      <c r="AS7" s="167"/>
      <c r="AT7" s="304"/>
      <c r="AU7" s="321" t="s">
        <v>95</v>
      </c>
      <c r="AV7" s="324"/>
      <c r="AW7" s="324"/>
      <c r="AX7" s="324"/>
      <c r="AY7" s="324"/>
      <c r="AZ7" s="324"/>
      <c r="BA7" s="324"/>
      <c r="BB7" s="324"/>
      <c r="BC7" s="328"/>
      <c r="BD7" s="176" t="s">
        <v>249</v>
      </c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304"/>
      <c r="BQ7" s="321" t="s">
        <v>247</v>
      </c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8"/>
      <c r="CD7" s="3"/>
    </row>
    <row r="8" spans="1:82">
      <c r="A8" s="266"/>
      <c r="B8" s="266"/>
      <c r="C8" s="266"/>
      <c r="D8" s="266"/>
      <c r="E8" s="266"/>
      <c r="F8" s="266"/>
      <c r="G8" s="266"/>
      <c r="H8" s="266"/>
      <c r="I8" s="266"/>
      <c r="J8" s="266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  <c r="BP8" s="313"/>
      <c r="BQ8" s="313"/>
      <c r="BR8" s="313"/>
      <c r="BS8" s="313"/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41"/>
    </row>
    <row r="9" spans="1:82" ht="13.5" customHeight="1">
      <c r="A9" s="18" t="s">
        <v>5</v>
      </c>
      <c r="B9" s="159"/>
      <c r="C9" s="159"/>
      <c r="D9" s="159"/>
      <c r="E9" s="159"/>
      <c r="F9" s="159"/>
      <c r="G9" s="159"/>
      <c r="H9" s="159"/>
      <c r="I9" s="159"/>
      <c r="J9" s="159"/>
      <c r="K9" s="18" t="s">
        <v>228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9"/>
      <c r="X9" s="159" t="s">
        <v>196</v>
      </c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69"/>
      <c r="AK9" s="159" t="s">
        <v>230</v>
      </c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6"/>
    </row>
    <row r="10" spans="1:82" ht="13.5" customHeight="1">
      <c r="A10" s="267"/>
      <c r="B10" s="118"/>
      <c r="C10" s="118"/>
      <c r="D10" s="118"/>
      <c r="E10" s="118"/>
      <c r="F10" s="118"/>
      <c r="G10" s="118"/>
      <c r="H10" s="118"/>
      <c r="I10" s="118"/>
      <c r="J10" s="118"/>
      <c r="K10" s="155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7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70"/>
      <c r="AK10" s="68" t="s">
        <v>231</v>
      </c>
      <c r="AL10" s="75"/>
      <c r="AM10" s="75"/>
      <c r="AN10" s="75"/>
      <c r="AO10" s="75"/>
      <c r="AP10" s="75"/>
      <c r="AQ10" s="75"/>
      <c r="AR10" s="75"/>
      <c r="AS10" s="75"/>
      <c r="AT10" s="76"/>
      <c r="AU10" s="68" t="s">
        <v>232</v>
      </c>
      <c r="AV10" s="75"/>
      <c r="AW10" s="75"/>
      <c r="AX10" s="75"/>
      <c r="AY10" s="75"/>
      <c r="AZ10" s="75"/>
      <c r="BA10" s="75"/>
      <c r="BB10" s="75"/>
      <c r="BC10" s="76"/>
      <c r="BD10" s="68" t="s">
        <v>49</v>
      </c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6"/>
      <c r="BQ10" s="184" t="s">
        <v>10</v>
      </c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337"/>
    </row>
    <row r="11" spans="1:82" s="264" customFormat="1" ht="20.100000000000001" customHeight="1">
      <c r="A11" s="268" t="s">
        <v>173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175" t="s">
        <v>133</v>
      </c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303"/>
      <c r="X11" s="282">
        <v>23</v>
      </c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300"/>
      <c r="AK11" s="201">
        <v>85</v>
      </c>
      <c r="AL11" s="181"/>
      <c r="AM11" s="181"/>
      <c r="AN11" s="181"/>
      <c r="AO11" s="181"/>
      <c r="AP11" s="181"/>
      <c r="AQ11" s="181"/>
      <c r="AR11" s="181"/>
      <c r="AS11" s="181"/>
      <c r="AT11" s="208"/>
      <c r="AU11" s="201">
        <v>5</v>
      </c>
      <c r="AV11" s="181"/>
      <c r="AW11" s="181"/>
      <c r="AX11" s="181"/>
      <c r="AY11" s="181"/>
      <c r="AZ11" s="181"/>
      <c r="BA11" s="181"/>
      <c r="BB11" s="181"/>
      <c r="BC11" s="208"/>
      <c r="BD11" s="201">
        <v>8</v>
      </c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208"/>
      <c r="BQ11" s="201">
        <v>12</v>
      </c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208"/>
    </row>
    <row r="12" spans="1:82" s="264" customFormat="1" ht="20.100000000000001" customHeight="1">
      <c r="A12" s="268" t="s">
        <v>141</v>
      </c>
      <c r="B12" s="273"/>
      <c r="C12" s="273"/>
      <c r="D12" s="273"/>
      <c r="E12" s="273"/>
      <c r="F12" s="273"/>
      <c r="G12" s="273"/>
      <c r="H12" s="273"/>
      <c r="I12" s="273"/>
      <c r="J12" s="273"/>
      <c r="K12" s="175" t="s">
        <v>133</v>
      </c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303"/>
      <c r="X12" s="282">
        <v>23</v>
      </c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300"/>
      <c r="AK12" s="201">
        <v>86</v>
      </c>
      <c r="AL12" s="181"/>
      <c r="AM12" s="181"/>
      <c r="AN12" s="181"/>
      <c r="AO12" s="181"/>
      <c r="AP12" s="181"/>
      <c r="AQ12" s="181"/>
      <c r="AR12" s="181"/>
      <c r="AS12" s="181"/>
      <c r="AT12" s="208"/>
      <c r="AU12" s="201">
        <v>4</v>
      </c>
      <c r="AV12" s="181"/>
      <c r="AW12" s="181"/>
      <c r="AX12" s="181"/>
      <c r="AY12" s="181"/>
      <c r="AZ12" s="181"/>
      <c r="BA12" s="181"/>
      <c r="BB12" s="181"/>
      <c r="BC12" s="208"/>
      <c r="BD12" s="201">
        <v>8</v>
      </c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208"/>
      <c r="BQ12" s="201">
        <v>13</v>
      </c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208"/>
    </row>
    <row r="13" spans="1:82" s="264" customFormat="1" ht="20.100000000000001" customHeight="1">
      <c r="A13" s="269" t="s">
        <v>322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01" t="s">
        <v>316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208"/>
      <c r="X13" s="287">
        <v>24</v>
      </c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301"/>
      <c r="AK13" s="201">
        <v>84</v>
      </c>
      <c r="AL13" s="181"/>
      <c r="AM13" s="181"/>
      <c r="AN13" s="181"/>
      <c r="AO13" s="181"/>
      <c r="AP13" s="181"/>
      <c r="AQ13" s="181"/>
      <c r="AR13" s="181"/>
      <c r="AS13" s="181"/>
      <c r="AT13" s="208"/>
      <c r="AU13" s="201">
        <v>3</v>
      </c>
      <c r="AV13" s="181"/>
      <c r="AW13" s="181"/>
      <c r="AX13" s="181"/>
      <c r="AY13" s="181"/>
      <c r="AZ13" s="181"/>
      <c r="BA13" s="181"/>
      <c r="BB13" s="181"/>
      <c r="BC13" s="208"/>
      <c r="BD13" s="201">
        <v>8</v>
      </c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208"/>
      <c r="BQ13" s="201">
        <v>14</v>
      </c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208"/>
    </row>
    <row r="14" spans="1:82" s="264" customFormat="1" ht="20.100000000000001" customHeight="1">
      <c r="A14" s="269" t="s">
        <v>17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01" t="s">
        <v>316</v>
      </c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208"/>
      <c r="X14" s="283">
        <v>22</v>
      </c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301"/>
      <c r="AK14" s="201">
        <v>82</v>
      </c>
      <c r="AL14" s="181"/>
      <c r="AM14" s="181"/>
      <c r="AN14" s="181"/>
      <c r="AO14" s="181"/>
      <c r="AP14" s="181"/>
      <c r="AQ14" s="181"/>
      <c r="AR14" s="181"/>
      <c r="AS14" s="181"/>
      <c r="AT14" s="208"/>
      <c r="AU14" s="201">
        <v>3</v>
      </c>
      <c r="AV14" s="181"/>
      <c r="AW14" s="181"/>
      <c r="AX14" s="181"/>
      <c r="AY14" s="181"/>
      <c r="AZ14" s="181"/>
      <c r="BA14" s="181"/>
      <c r="BB14" s="181"/>
      <c r="BC14" s="208"/>
      <c r="BD14" s="201">
        <v>7</v>
      </c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208"/>
      <c r="BQ14" s="201">
        <v>15</v>
      </c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208"/>
    </row>
    <row r="15" spans="1:82" s="264" customFormat="1" ht="20.100000000000001" customHeight="1">
      <c r="A15" s="269" t="s">
        <v>295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176" t="s">
        <v>316</v>
      </c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304"/>
      <c r="X15" s="284">
        <v>24</v>
      </c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302"/>
      <c r="AK15" s="176">
        <v>81</v>
      </c>
      <c r="AL15" s="167"/>
      <c r="AM15" s="167"/>
      <c r="AN15" s="167"/>
      <c r="AO15" s="167"/>
      <c r="AP15" s="167"/>
      <c r="AQ15" s="167"/>
      <c r="AR15" s="167"/>
      <c r="AS15" s="167"/>
      <c r="AT15" s="304"/>
      <c r="AU15" s="176">
        <v>3</v>
      </c>
      <c r="AV15" s="167"/>
      <c r="AW15" s="167"/>
      <c r="AX15" s="167"/>
      <c r="AY15" s="167"/>
      <c r="AZ15" s="167"/>
      <c r="BA15" s="167"/>
      <c r="BB15" s="167"/>
      <c r="BC15" s="304"/>
      <c r="BD15" s="176">
        <v>7</v>
      </c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304"/>
      <c r="BQ15" s="176">
        <v>16</v>
      </c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304"/>
    </row>
    <row r="16" spans="1:82">
      <c r="A16" s="5" t="s">
        <v>233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212" t="s">
        <v>117</v>
      </c>
    </row>
    <row r="17" spans="1:92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</row>
    <row r="18" spans="1:92">
      <c r="A18" s="5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</row>
    <row r="19" spans="1:92">
      <c r="A19" s="5" t="s">
        <v>242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211" t="s">
        <v>244</v>
      </c>
    </row>
    <row r="20" spans="1:92" s="265" customFormat="1" ht="20.100000000000001" customHeight="1">
      <c r="A20" s="198" t="s">
        <v>252</v>
      </c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289"/>
      <c r="U20" s="198" t="s">
        <v>0</v>
      </c>
      <c r="V20" s="199"/>
      <c r="W20" s="199"/>
      <c r="X20" s="199"/>
      <c r="Y20" s="289"/>
      <c r="Z20" s="199" t="s">
        <v>98</v>
      </c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289"/>
      <c r="AL20" s="198" t="s">
        <v>229</v>
      </c>
      <c r="AM20" s="199"/>
      <c r="AN20" s="199"/>
      <c r="AO20" s="199"/>
      <c r="AP20" s="199"/>
      <c r="AQ20" s="199"/>
      <c r="AR20" s="199"/>
      <c r="AS20" s="199"/>
      <c r="AT20" s="199"/>
      <c r="AU20" s="289"/>
      <c r="AV20" s="198" t="s">
        <v>207</v>
      </c>
      <c r="AW20" s="199"/>
      <c r="AX20" s="199"/>
      <c r="AY20" s="199"/>
      <c r="AZ20" s="199"/>
      <c r="BA20" s="199"/>
      <c r="BB20" s="199"/>
      <c r="BC20" s="199"/>
      <c r="BD20" s="199"/>
      <c r="BE20" s="199"/>
      <c r="BF20" s="289"/>
      <c r="BG20" s="198" t="s">
        <v>200</v>
      </c>
      <c r="BH20" s="199"/>
      <c r="BI20" s="199"/>
      <c r="BJ20" s="199"/>
      <c r="BK20" s="199"/>
      <c r="BL20" s="199"/>
      <c r="BM20" s="199"/>
      <c r="BN20" s="199"/>
      <c r="BO20" s="199"/>
      <c r="BP20" s="289"/>
      <c r="BQ20" s="198" t="s">
        <v>334</v>
      </c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332"/>
      <c r="CC20" s="338"/>
      <c r="CD20" s="338"/>
      <c r="CE20" s="338"/>
      <c r="CF20" s="338"/>
      <c r="CG20" s="338"/>
      <c r="CH20" s="338"/>
      <c r="CI20" s="338"/>
      <c r="CJ20" s="338"/>
      <c r="CK20" s="338"/>
      <c r="CL20" s="338"/>
      <c r="CM20" s="338"/>
      <c r="CN20" s="338"/>
    </row>
    <row r="21" spans="1:92" s="4" customFormat="1" ht="20.100000000000001" customHeight="1">
      <c r="A21" s="270" t="s">
        <v>250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90"/>
      <c r="U21" s="297" t="s">
        <v>25</v>
      </c>
      <c r="V21" s="299"/>
      <c r="W21" s="299"/>
      <c r="X21" s="299"/>
      <c r="Y21" s="305"/>
      <c r="Z21" s="306">
        <v>16364121</v>
      </c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4"/>
      <c r="AL21" s="306">
        <v>15512550</v>
      </c>
      <c r="AM21" s="310"/>
      <c r="AN21" s="310"/>
      <c r="AO21" s="310"/>
      <c r="AP21" s="310"/>
      <c r="AQ21" s="310"/>
      <c r="AR21" s="310"/>
      <c r="AS21" s="310"/>
      <c r="AT21" s="310"/>
      <c r="AU21" s="314"/>
      <c r="AV21" s="306">
        <v>16380090</v>
      </c>
      <c r="AW21" s="310"/>
      <c r="AX21" s="310"/>
      <c r="AY21" s="310"/>
      <c r="AZ21" s="310"/>
      <c r="BA21" s="310"/>
      <c r="BB21" s="310"/>
      <c r="BC21" s="310"/>
      <c r="BD21" s="310"/>
      <c r="BE21" s="310"/>
      <c r="BF21" s="314"/>
      <c r="BG21" s="306">
        <v>20566104</v>
      </c>
      <c r="BH21" s="310"/>
      <c r="BI21" s="310"/>
      <c r="BJ21" s="310"/>
      <c r="BK21" s="310"/>
      <c r="BL21" s="310"/>
      <c r="BM21" s="310"/>
      <c r="BN21" s="310"/>
      <c r="BO21" s="310"/>
      <c r="BP21" s="314"/>
      <c r="BQ21" s="306">
        <v>18750463</v>
      </c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33"/>
      <c r="CC21" s="339"/>
      <c r="CD21" s="339"/>
      <c r="CE21" s="339"/>
      <c r="CF21" s="339"/>
      <c r="CG21" s="339"/>
      <c r="CH21" s="339"/>
      <c r="CI21" s="339"/>
      <c r="CJ21" s="339"/>
      <c r="CK21" s="339"/>
      <c r="CL21" s="339"/>
      <c r="CM21" s="339"/>
      <c r="CN21" s="339"/>
    </row>
    <row r="22" spans="1:92" s="4" customFormat="1" ht="20.100000000000001" customHeight="1">
      <c r="A22" s="271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91"/>
      <c r="U22" s="297" t="s">
        <v>235</v>
      </c>
      <c r="V22" s="299"/>
      <c r="W22" s="299"/>
      <c r="X22" s="299"/>
      <c r="Y22" s="305"/>
      <c r="Z22" s="306">
        <v>15874269</v>
      </c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4"/>
      <c r="AL22" s="306">
        <v>15033664</v>
      </c>
      <c r="AM22" s="310"/>
      <c r="AN22" s="310"/>
      <c r="AO22" s="310"/>
      <c r="AP22" s="310"/>
      <c r="AQ22" s="310"/>
      <c r="AR22" s="310"/>
      <c r="AS22" s="310"/>
      <c r="AT22" s="310"/>
      <c r="AU22" s="314"/>
      <c r="AV22" s="306">
        <v>15794603</v>
      </c>
      <c r="AW22" s="310"/>
      <c r="AX22" s="310"/>
      <c r="AY22" s="310"/>
      <c r="AZ22" s="310"/>
      <c r="BA22" s="310"/>
      <c r="BB22" s="310"/>
      <c r="BC22" s="310"/>
      <c r="BD22" s="310"/>
      <c r="BE22" s="310"/>
      <c r="BF22" s="314"/>
      <c r="BG22" s="306">
        <v>19781067</v>
      </c>
      <c r="BH22" s="310"/>
      <c r="BI22" s="310"/>
      <c r="BJ22" s="310"/>
      <c r="BK22" s="310"/>
      <c r="BL22" s="310"/>
      <c r="BM22" s="310"/>
      <c r="BN22" s="310"/>
      <c r="BO22" s="310"/>
      <c r="BP22" s="314"/>
      <c r="BQ22" s="306">
        <v>17786042</v>
      </c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33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</row>
    <row r="23" spans="1:92" s="4" customFormat="1" ht="20.100000000000001" customHeight="1">
      <c r="A23" s="272" t="s">
        <v>253</v>
      </c>
      <c r="B23" s="277" t="s">
        <v>254</v>
      </c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92"/>
      <c r="U23" s="297" t="s">
        <v>25</v>
      </c>
      <c r="V23" s="299"/>
      <c r="W23" s="299"/>
      <c r="X23" s="299"/>
      <c r="Y23" s="305"/>
      <c r="Z23" s="306">
        <v>3906424</v>
      </c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4"/>
      <c r="AL23" s="306">
        <v>3188540</v>
      </c>
      <c r="AM23" s="310"/>
      <c r="AN23" s="310"/>
      <c r="AO23" s="310"/>
      <c r="AP23" s="310"/>
      <c r="AQ23" s="310"/>
      <c r="AR23" s="310"/>
      <c r="AS23" s="310"/>
      <c r="AT23" s="310"/>
      <c r="AU23" s="314"/>
      <c r="AV23" s="306">
        <v>3240035</v>
      </c>
      <c r="AW23" s="310"/>
      <c r="AX23" s="310"/>
      <c r="AY23" s="310"/>
      <c r="AZ23" s="310"/>
      <c r="BA23" s="310"/>
      <c r="BB23" s="310"/>
      <c r="BC23" s="310"/>
      <c r="BD23" s="310"/>
      <c r="BE23" s="310"/>
      <c r="BF23" s="314"/>
      <c r="BG23" s="306">
        <v>3015698</v>
      </c>
      <c r="BH23" s="310"/>
      <c r="BI23" s="310"/>
      <c r="BJ23" s="310"/>
      <c r="BK23" s="310"/>
      <c r="BL23" s="310"/>
      <c r="BM23" s="310"/>
      <c r="BN23" s="310"/>
      <c r="BO23" s="310"/>
      <c r="BP23" s="314"/>
      <c r="BQ23" s="306">
        <v>3287014</v>
      </c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33"/>
      <c r="CC23" s="339"/>
      <c r="CD23" s="339"/>
      <c r="CE23" s="339"/>
      <c r="CF23" s="339"/>
      <c r="CG23" s="339"/>
      <c r="CH23" s="339"/>
      <c r="CI23" s="339"/>
      <c r="CJ23" s="339"/>
      <c r="CK23" s="339"/>
      <c r="CL23" s="339"/>
      <c r="CM23" s="339"/>
      <c r="CN23" s="339"/>
    </row>
    <row r="24" spans="1:92" s="4" customFormat="1" ht="20.100000000000001" customHeight="1">
      <c r="A24" s="272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93"/>
      <c r="U24" s="297" t="s">
        <v>235</v>
      </c>
      <c r="V24" s="299"/>
      <c r="W24" s="299"/>
      <c r="X24" s="299"/>
      <c r="Y24" s="305"/>
      <c r="Z24" s="306">
        <v>3626078</v>
      </c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4"/>
      <c r="AL24" s="306">
        <v>3083955</v>
      </c>
      <c r="AM24" s="310"/>
      <c r="AN24" s="310"/>
      <c r="AO24" s="310"/>
      <c r="AP24" s="310"/>
      <c r="AQ24" s="310"/>
      <c r="AR24" s="310"/>
      <c r="AS24" s="310"/>
      <c r="AT24" s="310"/>
      <c r="AU24" s="314"/>
      <c r="AV24" s="306">
        <v>3144988</v>
      </c>
      <c r="AW24" s="310"/>
      <c r="AX24" s="310"/>
      <c r="AY24" s="310"/>
      <c r="AZ24" s="310"/>
      <c r="BA24" s="310"/>
      <c r="BB24" s="310"/>
      <c r="BC24" s="310"/>
      <c r="BD24" s="310"/>
      <c r="BE24" s="310"/>
      <c r="BF24" s="314"/>
      <c r="BG24" s="306">
        <v>2905419</v>
      </c>
      <c r="BH24" s="310"/>
      <c r="BI24" s="310"/>
      <c r="BJ24" s="310"/>
      <c r="BK24" s="310"/>
      <c r="BL24" s="310"/>
      <c r="BM24" s="310"/>
      <c r="BN24" s="310"/>
      <c r="BO24" s="310"/>
      <c r="BP24" s="314"/>
      <c r="BQ24" s="306">
        <v>3233205</v>
      </c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33"/>
      <c r="CC24" s="339"/>
      <c r="CD24" s="339"/>
      <c r="CE24" s="339"/>
      <c r="CF24" s="339"/>
      <c r="CG24" s="339"/>
      <c r="CH24" s="339"/>
      <c r="CI24" s="339"/>
      <c r="CJ24" s="339"/>
      <c r="CK24" s="339"/>
      <c r="CL24" s="339"/>
      <c r="CM24" s="339"/>
      <c r="CN24" s="339"/>
    </row>
    <row r="25" spans="1:92" s="4" customFormat="1" ht="20.100000000000001" customHeight="1">
      <c r="A25" s="272"/>
      <c r="B25" s="277" t="s">
        <v>256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92"/>
      <c r="U25" s="297" t="s">
        <v>25</v>
      </c>
      <c r="V25" s="299"/>
      <c r="W25" s="299"/>
      <c r="X25" s="299"/>
      <c r="Y25" s="305"/>
      <c r="Z25" s="306">
        <v>2732438</v>
      </c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4"/>
      <c r="AL25" s="306">
        <v>2759602</v>
      </c>
      <c r="AM25" s="310"/>
      <c r="AN25" s="310"/>
      <c r="AO25" s="310"/>
      <c r="AP25" s="310"/>
      <c r="AQ25" s="310"/>
      <c r="AR25" s="310"/>
      <c r="AS25" s="310"/>
      <c r="AT25" s="310"/>
      <c r="AU25" s="314"/>
      <c r="AV25" s="306">
        <v>2758268</v>
      </c>
      <c r="AW25" s="310"/>
      <c r="AX25" s="310"/>
      <c r="AY25" s="310"/>
      <c r="AZ25" s="310"/>
      <c r="BA25" s="310"/>
      <c r="BB25" s="310"/>
      <c r="BC25" s="310"/>
      <c r="BD25" s="310"/>
      <c r="BE25" s="310"/>
      <c r="BF25" s="314"/>
      <c r="BG25" s="306">
        <v>2828090</v>
      </c>
      <c r="BH25" s="310"/>
      <c r="BI25" s="310"/>
      <c r="BJ25" s="310"/>
      <c r="BK25" s="310"/>
      <c r="BL25" s="310"/>
      <c r="BM25" s="310"/>
      <c r="BN25" s="310"/>
      <c r="BO25" s="310"/>
      <c r="BP25" s="314"/>
      <c r="BQ25" s="306">
        <v>2899613</v>
      </c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33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</row>
    <row r="26" spans="1:92" s="4" customFormat="1" ht="20.100000000000001" customHeight="1">
      <c r="A26" s="272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93"/>
      <c r="U26" s="297" t="s">
        <v>235</v>
      </c>
      <c r="V26" s="299"/>
      <c r="W26" s="299"/>
      <c r="X26" s="299"/>
      <c r="Y26" s="305"/>
      <c r="Z26" s="306">
        <v>2660196</v>
      </c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4"/>
      <c r="AL26" s="306">
        <v>2697249</v>
      </c>
      <c r="AM26" s="310"/>
      <c r="AN26" s="310"/>
      <c r="AO26" s="310"/>
      <c r="AP26" s="310"/>
      <c r="AQ26" s="310"/>
      <c r="AR26" s="310"/>
      <c r="AS26" s="310"/>
      <c r="AT26" s="310"/>
      <c r="AU26" s="314"/>
      <c r="AV26" s="306">
        <v>2699573</v>
      </c>
      <c r="AW26" s="310"/>
      <c r="AX26" s="310"/>
      <c r="AY26" s="310"/>
      <c r="AZ26" s="310"/>
      <c r="BA26" s="310"/>
      <c r="BB26" s="310"/>
      <c r="BC26" s="310"/>
      <c r="BD26" s="310"/>
      <c r="BE26" s="310"/>
      <c r="BF26" s="314"/>
      <c r="BG26" s="306">
        <v>2783385</v>
      </c>
      <c r="BH26" s="310"/>
      <c r="BI26" s="310"/>
      <c r="BJ26" s="310"/>
      <c r="BK26" s="310"/>
      <c r="BL26" s="310"/>
      <c r="BM26" s="310"/>
      <c r="BN26" s="310"/>
      <c r="BO26" s="310"/>
      <c r="BP26" s="314"/>
      <c r="BQ26" s="306">
        <v>2874901</v>
      </c>
      <c r="BR26" s="310"/>
      <c r="BS26" s="310"/>
      <c r="BT26" s="310"/>
      <c r="BU26" s="310"/>
      <c r="BV26" s="310"/>
      <c r="BW26" s="310"/>
      <c r="BX26" s="310"/>
      <c r="BY26" s="310"/>
      <c r="BZ26" s="310"/>
      <c r="CA26" s="310"/>
      <c r="CB26" s="333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</row>
    <row r="27" spans="1:92" s="4" customFormat="1" ht="20.100000000000001" customHeight="1">
      <c r="A27" s="272"/>
      <c r="B27" s="277" t="s">
        <v>87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92"/>
      <c r="U27" s="297" t="s">
        <v>25</v>
      </c>
      <c r="V27" s="299"/>
      <c r="W27" s="299"/>
      <c r="X27" s="299"/>
      <c r="Y27" s="305"/>
      <c r="Z27" s="306">
        <v>313218</v>
      </c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4"/>
      <c r="AL27" s="306">
        <v>335660</v>
      </c>
      <c r="AM27" s="310"/>
      <c r="AN27" s="310"/>
      <c r="AO27" s="310"/>
      <c r="AP27" s="310"/>
      <c r="AQ27" s="310"/>
      <c r="AR27" s="310"/>
      <c r="AS27" s="310"/>
      <c r="AT27" s="310"/>
      <c r="AU27" s="314"/>
      <c r="AV27" s="306">
        <v>350497</v>
      </c>
      <c r="AW27" s="310"/>
      <c r="AX27" s="310"/>
      <c r="AY27" s="310"/>
      <c r="AZ27" s="310"/>
      <c r="BA27" s="310"/>
      <c r="BB27" s="310"/>
      <c r="BC27" s="310"/>
      <c r="BD27" s="310"/>
      <c r="BE27" s="310"/>
      <c r="BF27" s="314"/>
      <c r="BG27" s="306">
        <v>367724</v>
      </c>
      <c r="BH27" s="310"/>
      <c r="BI27" s="310"/>
      <c r="BJ27" s="310"/>
      <c r="BK27" s="310"/>
      <c r="BL27" s="310"/>
      <c r="BM27" s="310"/>
      <c r="BN27" s="310"/>
      <c r="BO27" s="310"/>
      <c r="BP27" s="314"/>
      <c r="BQ27" s="306">
        <v>368286</v>
      </c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33"/>
      <c r="CC27" s="339"/>
      <c r="CD27" s="339"/>
      <c r="CE27" s="339"/>
      <c r="CF27" s="339"/>
      <c r="CG27" s="339"/>
      <c r="CH27" s="339"/>
      <c r="CI27" s="339"/>
      <c r="CJ27" s="339"/>
      <c r="CK27" s="339"/>
      <c r="CL27" s="339"/>
      <c r="CM27" s="339"/>
      <c r="CN27" s="339"/>
    </row>
    <row r="28" spans="1:92" s="4" customFormat="1" ht="20.100000000000001" customHeight="1">
      <c r="A28" s="272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93"/>
      <c r="U28" s="297" t="s">
        <v>235</v>
      </c>
      <c r="V28" s="299"/>
      <c r="W28" s="299"/>
      <c r="X28" s="299"/>
      <c r="Y28" s="305"/>
      <c r="Z28" s="306">
        <v>301956</v>
      </c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4"/>
      <c r="AL28" s="306">
        <v>323185</v>
      </c>
      <c r="AM28" s="310"/>
      <c r="AN28" s="310"/>
      <c r="AO28" s="310"/>
      <c r="AP28" s="310"/>
      <c r="AQ28" s="310"/>
      <c r="AR28" s="310"/>
      <c r="AS28" s="310"/>
      <c r="AT28" s="310"/>
      <c r="AU28" s="314"/>
      <c r="AV28" s="306">
        <v>336688</v>
      </c>
      <c r="AW28" s="310"/>
      <c r="AX28" s="310"/>
      <c r="AY28" s="310"/>
      <c r="AZ28" s="310"/>
      <c r="BA28" s="310"/>
      <c r="BB28" s="310"/>
      <c r="BC28" s="310"/>
      <c r="BD28" s="310"/>
      <c r="BE28" s="310"/>
      <c r="BF28" s="314"/>
      <c r="BG28" s="306">
        <v>353417</v>
      </c>
      <c r="BH28" s="310"/>
      <c r="BI28" s="310"/>
      <c r="BJ28" s="310"/>
      <c r="BK28" s="310"/>
      <c r="BL28" s="310"/>
      <c r="BM28" s="310"/>
      <c r="BN28" s="310"/>
      <c r="BO28" s="310"/>
      <c r="BP28" s="314"/>
      <c r="BQ28" s="306">
        <v>354205</v>
      </c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33"/>
      <c r="CC28" s="339"/>
      <c r="CD28" s="339"/>
      <c r="CE28" s="339"/>
      <c r="CF28" s="339"/>
      <c r="CG28" s="339"/>
      <c r="CH28" s="339"/>
      <c r="CI28" s="339"/>
      <c r="CJ28" s="339"/>
      <c r="CK28" s="339"/>
      <c r="CL28" s="339"/>
      <c r="CM28" s="339"/>
      <c r="CN28" s="339"/>
    </row>
    <row r="29" spans="1:92" s="4" customFormat="1" ht="20.100000000000001" customHeight="1">
      <c r="A29" s="272"/>
      <c r="B29" s="279" t="s">
        <v>328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94"/>
      <c r="U29" s="297" t="s">
        <v>25</v>
      </c>
      <c r="V29" s="299"/>
      <c r="W29" s="299"/>
      <c r="X29" s="299"/>
      <c r="Y29" s="305"/>
      <c r="Z29" s="306">
        <v>948</v>
      </c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4"/>
      <c r="AL29" s="306">
        <v>758</v>
      </c>
      <c r="AM29" s="310"/>
      <c r="AN29" s="310"/>
      <c r="AO29" s="310"/>
      <c r="AP29" s="310"/>
      <c r="AQ29" s="310"/>
      <c r="AR29" s="310"/>
      <c r="AS29" s="310"/>
      <c r="AT29" s="310"/>
      <c r="AU29" s="314"/>
      <c r="AV29" s="325">
        <v>955</v>
      </c>
      <c r="AW29" s="326"/>
      <c r="AX29" s="326"/>
      <c r="AY29" s="326"/>
      <c r="AZ29" s="326"/>
      <c r="BA29" s="326"/>
      <c r="BB29" s="326"/>
      <c r="BC29" s="326"/>
      <c r="BD29" s="326"/>
      <c r="BE29" s="326"/>
      <c r="BF29" s="329"/>
      <c r="BG29" s="325">
        <v>930</v>
      </c>
      <c r="BH29" s="326"/>
      <c r="BI29" s="326"/>
      <c r="BJ29" s="326"/>
      <c r="BK29" s="326"/>
      <c r="BL29" s="326"/>
      <c r="BM29" s="326"/>
      <c r="BN29" s="326"/>
      <c r="BO29" s="326"/>
      <c r="BP29" s="329"/>
      <c r="BQ29" s="307">
        <v>5795</v>
      </c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34"/>
      <c r="CC29" s="340"/>
      <c r="CD29" s="340"/>
      <c r="CE29" s="340"/>
      <c r="CF29" s="340"/>
      <c r="CG29" s="340"/>
      <c r="CH29" s="340"/>
      <c r="CI29" s="340"/>
      <c r="CJ29" s="340"/>
      <c r="CK29" s="340"/>
      <c r="CL29" s="340"/>
      <c r="CM29" s="340"/>
      <c r="CN29" s="340"/>
    </row>
    <row r="30" spans="1:92" s="4" customFormat="1" ht="20.100000000000001" customHeight="1">
      <c r="A30" s="272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95"/>
      <c r="U30" s="297" t="s">
        <v>235</v>
      </c>
      <c r="V30" s="299"/>
      <c r="W30" s="299"/>
      <c r="X30" s="299"/>
      <c r="Y30" s="305"/>
      <c r="Z30" s="306">
        <v>5897</v>
      </c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4"/>
      <c r="AL30" s="306">
        <v>6167</v>
      </c>
      <c r="AM30" s="310"/>
      <c r="AN30" s="310"/>
      <c r="AO30" s="310"/>
      <c r="AP30" s="310"/>
      <c r="AQ30" s="310"/>
      <c r="AR30" s="310"/>
      <c r="AS30" s="310"/>
      <c r="AT30" s="310"/>
      <c r="AU30" s="314"/>
      <c r="AV30" s="306">
        <v>6412</v>
      </c>
      <c r="AW30" s="310"/>
      <c r="AX30" s="310"/>
      <c r="AY30" s="310"/>
      <c r="AZ30" s="310"/>
      <c r="BA30" s="310"/>
      <c r="BB30" s="310"/>
      <c r="BC30" s="310"/>
      <c r="BD30" s="310"/>
      <c r="BE30" s="310"/>
      <c r="BF30" s="314"/>
      <c r="BG30" s="306">
        <v>6076</v>
      </c>
      <c r="BH30" s="310"/>
      <c r="BI30" s="310"/>
      <c r="BJ30" s="310"/>
      <c r="BK30" s="310"/>
      <c r="BL30" s="310"/>
      <c r="BM30" s="310"/>
      <c r="BN30" s="310"/>
      <c r="BO30" s="310"/>
      <c r="BP30" s="314"/>
      <c r="BQ30" s="306">
        <v>5765</v>
      </c>
      <c r="BR30" s="310"/>
      <c r="BS30" s="310"/>
      <c r="BT30" s="310"/>
      <c r="BU30" s="310"/>
      <c r="BV30" s="310"/>
      <c r="BW30" s="310"/>
      <c r="BX30" s="310"/>
      <c r="BY30" s="310"/>
      <c r="BZ30" s="310"/>
      <c r="CA30" s="310"/>
      <c r="CB30" s="333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339"/>
      <c r="CN30" s="339"/>
    </row>
    <row r="31" spans="1:92" s="4" customFormat="1" ht="20.100000000000001" customHeight="1">
      <c r="A31" s="272"/>
      <c r="B31" s="277" t="s">
        <v>236</v>
      </c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92"/>
      <c r="U31" s="297" t="s">
        <v>25</v>
      </c>
      <c r="V31" s="299"/>
      <c r="W31" s="299"/>
      <c r="X31" s="299"/>
      <c r="Y31" s="305"/>
      <c r="Z31" s="307">
        <v>12182</v>
      </c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5"/>
      <c r="AL31" s="306">
        <v>150300</v>
      </c>
      <c r="AM31" s="310"/>
      <c r="AN31" s="310"/>
      <c r="AO31" s="310"/>
      <c r="AP31" s="310"/>
      <c r="AQ31" s="310"/>
      <c r="AR31" s="310"/>
      <c r="AS31" s="310"/>
      <c r="AT31" s="310"/>
      <c r="AU31" s="314"/>
      <c r="AV31" s="306"/>
      <c r="AW31" s="310"/>
      <c r="AX31" s="310"/>
      <c r="AY31" s="310"/>
      <c r="AZ31" s="310"/>
      <c r="BA31" s="310"/>
      <c r="BB31" s="310"/>
      <c r="BC31" s="310"/>
      <c r="BD31" s="310"/>
      <c r="BE31" s="310"/>
      <c r="BF31" s="314"/>
      <c r="BG31" s="306"/>
      <c r="BH31" s="310"/>
      <c r="BI31" s="310"/>
      <c r="BJ31" s="310"/>
      <c r="BK31" s="310"/>
      <c r="BL31" s="310"/>
      <c r="BM31" s="310"/>
      <c r="BN31" s="310"/>
      <c r="BO31" s="310"/>
      <c r="BP31" s="314"/>
      <c r="BQ31" s="306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33"/>
      <c r="CC31" s="339"/>
      <c r="CD31" s="339"/>
      <c r="CE31" s="339"/>
      <c r="CF31" s="339"/>
      <c r="CG31" s="339"/>
      <c r="CH31" s="339"/>
      <c r="CI31" s="339"/>
      <c r="CJ31" s="339"/>
      <c r="CK31" s="339"/>
      <c r="CL31" s="339"/>
      <c r="CM31" s="339"/>
      <c r="CN31" s="339"/>
    </row>
    <row r="32" spans="1:92" s="4" customFormat="1" ht="20.100000000000001" customHeight="1">
      <c r="A32" s="272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96"/>
      <c r="U32" s="298" t="s">
        <v>235</v>
      </c>
      <c r="V32" s="277"/>
      <c r="W32" s="277"/>
      <c r="X32" s="277"/>
      <c r="Y32" s="292"/>
      <c r="Z32" s="308">
        <v>12182</v>
      </c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6"/>
      <c r="AL32" s="317">
        <v>150300</v>
      </c>
      <c r="AM32" s="319"/>
      <c r="AN32" s="319"/>
      <c r="AO32" s="319"/>
      <c r="AP32" s="319"/>
      <c r="AQ32" s="319"/>
      <c r="AR32" s="319"/>
      <c r="AS32" s="319"/>
      <c r="AT32" s="319"/>
      <c r="AU32" s="322"/>
      <c r="AV32" s="317"/>
      <c r="AW32" s="319"/>
      <c r="AX32" s="319"/>
      <c r="AY32" s="319"/>
      <c r="AZ32" s="319"/>
      <c r="BA32" s="319"/>
      <c r="BB32" s="319"/>
      <c r="BC32" s="319"/>
      <c r="BD32" s="319"/>
      <c r="BE32" s="319"/>
      <c r="BF32" s="322"/>
      <c r="BG32" s="317"/>
      <c r="BH32" s="319"/>
      <c r="BI32" s="319"/>
      <c r="BJ32" s="319"/>
      <c r="BK32" s="319"/>
      <c r="BL32" s="319"/>
      <c r="BM32" s="319"/>
      <c r="BN32" s="319"/>
      <c r="BO32" s="319"/>
      <c r="BP32" s="322"/>
      <c r="BQ32" s="317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35"/>
      <c r="CC32" s="339"/>
      <c r="CD32" s="339"/>
      <c r="CE32" s="339"/>
      <c r="CF32" s="339"/>
      <c r="CG32" s="339"/>
      <c r="CH32" s="339"/>
      <c r="CI32" s="339"/>
      <c r="CJ32" s="339"/>
      <c r="CK32" s="339"/>
      <c r="CL32" s="339"/>
      <c r="CM32" s="339"/>
      <c r="CN32" s="339"/>
    </row>
    <row r="33" spans="1:92" s="4" customFormat="1" ht="20.100000000000001" customHeight="1">
      <c r="A33" s="272"/>
      <c r="B33" s="16" t="s">
        <v>71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298" t="s">
        <v>25</v>
      </c>
      <c r="V33" s="277"/>
      <c r="W33" s="277"/>
      <c r="X33" s="277"/>
      <c r="Y33" s="292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>
        <v>887294</v>
      </c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30">
        <v>257321</v>
      </c>
      <c r="BH33" s="330"/>
      <c r="BI33" s="330"/>
      <c r="BJ33" s="330"/>
      <c r="BK33" s="330"/>
      <c r="BL33" s="330"/>
      <c r="BM33" s="330"/>
      <c r="BN33" s="330"/>
      <c r="BO33" s="330"/>
      <c r="BP33" s="330"/>
      <c r="BQ33" s="306">
        <v>256255</v>
      </c>
      <c r="BR33" s="310"/>
      <c r="BS33" s="310"/>
      <c r="BT33" s="310"/>
      <c r="BU33" s="310"/>
      <c r="BV33" s="310"/>
      <c r="BW33" s="310"/>
      <c r="BX33" s="310"/>
      <c r="BY33" s="310"/>
      <c r="BZ33" s="310"/>
      <c r="CA33" s="310"/>
      <c r="CB33" s="333"/>
      <c r="CC33" s="339"/>
      <c r="CD33" s="339"/>
      <c r="CE33" s="339"/>
      <c r="CF33" s="339"/>
      <c r="CG33" s="339"/>
      <c r="CH33" s="339"/>
      <c r="CI33" s="339"/>
      <c r="CJ33" s="339"/>
      <c r="CK33" s="339"/>
      <c r="CL33" s="339"/>
      <c r="CM33" s="339"/>
      <c r="CN33" s="339"/>
    </row>
    <row r="34" spans="1:92" s="4" customFormat="1" ht="20.100000000000001" customHeight="1">
      <c r="A34" s="27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 t="s">
        <v>235</v>
      </c>
      <c r="V34" s="16"/>
      <c r="W34" s="16"/>
      <c r="X34" s="16"/>
      <c r="Y34" s="16"/>
      <c r="Z34" s="309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>
        <v>878533</v>
      </c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30">
        <v>252580</v>
      </c>
      <c r="BH34" s="330"/>
      <c r="BI34" s="330"/>
      <c r="BJ34" s="330"/>
      <c r="BK34" s="330"/>
      <c r="BL34" s="330"/>
      <c r="BM34" s="330"/>
      <c r="BN34" s="330"/>
      <c r="BO34" s="330"/>
      <c r="BP34" s="330"/>
      <c r="BQ34" s="306">
        <v>252436</v>
      </c>
      <c r="BR34" s="310"/>
      <c r="BS34" s="310"/>
      <c r="BT34" s="310"/>
      <c r="BU34" s="310"/>
      <c r="BV34" s="310"/>
      <c r="BW34" s="310"/>
      <c r="BX34" s="310"/>
      <c r="BY34" s="310"/>
      <c r="BZ34" s="310"/>
      <c r="CA34" s="310"/>
      <c r="CB34" s="333"/>
      <c r="CC34" s="339"/>
      <c r="CD34" s="339"/>
      <c r="CE34" s="339"/>
      <c r="CF34" s="339"/>
      <c r="CG34" s="339"/>
      <c r="CH34" s="339"/>
      <c r="CI34" s="339"/>
      <c r="CJ34" s="339"/>
      <c r="CK34" s="339"/>
      <c r="CL34" s="339"/>
      <c r="CM34" s="339"/>
      <c r="CN34" s="339"/>
    </row>
    <row r="35" spans="1:92" s="4" customFormat="1">
      <c r="A35" s="104" t="s">
        <v>237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211" t="s">
        <v>241</v>
      </c>
    </row>
    <row r="36" spans="1:92" s="4" customFormat="1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</row>
    <row r="43" spans="1:92" ht="3" customHeight="1"/>
  </sheetData>
  <mergeCells count="199">
    <mergeCell ref="A2:J2"/>
    <mergeCell ref="K2:W2"/>
    <mergeCell ref="X2:AJ2"/>
    <mergeCell ref="AK2:AT2"/>
    <mergeCell ref="AU2:BC2"/>
    <mergeCell ref="BD2:BP2"/>
    <mergeCell ref="BQ2:CC2"/>
    <mergeCell ref="A3:J3"/>
    <mergeCell ref="K3:W3"/>
    <mergeCell ref="X3:AJ3"/>
    <mergeCell ref="AK3:AT3"/>
    <mergeCell ref="AU3:BC3"/>
    <mergeCell ref="BD3:BP3"/>
    <mergeCell ref="BQ3:CC3"/>
    <mergeCell ref="A4:J4"/>
    <mergeCell ref="K4:W4"/>
    <mergeCell ref="X4:AJ4"/>
    <mergeCell ref="AK4:AT4"/>
    <mergeCell ref="AU4:BC4"/>
    <mergeCell ref="BD4:BP4"/>
    <mergeCell ref="BQ4:CC4"/>
    <mergeCell ref="A5:J5"/>
    <mergeCell ref="K5:W5"/>
    <mergeCell ref="X5:AJ5"/>
    <mergeCell ref="AK5:AT5"/>
    <mergeCell ref="AU5:BC5"/>
    <mergeCell ref="BD5:BP5"/>
    <mergeCell ref="BQ5:CC5"/>
    <mergeCell ref="A6:J6"/>
    <mergeCell ref="K6:W6"/>
    <mergeCell ref="X6:AJ6"/>
    <mergeCell ref="AK6:AT6"/>
    <mergeCell ref="AU6:BC6"/>
    <mergeCell ref="BD6:BP6"/>
    <mergeCell ref="BQ6:CC6"/>
    <mergeCell ref="A7:J7"/>
    <mergeCell ref="K7:W7"/>
    <mergeCell ref="X7:AJ7"/>
    <mergeCell ref="AK7:AT7"/>
    <mergeCell ref="AU7:BC7"/>
    <mergeCell ref="BD7:BP7"/>
    <mergeCell ref="BQ7:CC7"/>
    <mergeCell ref="AK9:CC9"/>
    <mergeCell ref="AK10:AT10"/>
    <mergeCell ref="AU10:BC10"/>
    <mergeCell ref="BD10:BP10"/>
    <mergeCell ref="BQ10:CC10"/>
    <mergeCell ref="A11:J11"/>
    <mergeCell ref="K11:W11"/>
    <mergeCell ref="X11:AJ11"/>
    <mergeCell ref="AK11:AT11"/>
    <mergeCell ref="AU11:BC11"/>
    <mergeCell ref="BD11:BP11"/>
    <mergeCell ref="BQ11:CC11"/>
    <mergeCell ref="A12:J12"/>
    <mergeCell ref="K12:W12"/>
    <mergeCell ref="X12:AJ12"/>
    <mergeCell ref="AK12:AT12"/>
    <mergeCell ref="AU12:BC12"/>
    <mergeCell ref="BD12:BP12"/>
    <mergeCell ref="BQ12:CC12"/>
    <mergeCell ref="A13:J13"/>
    <mergeCell ref="K13:W13"/>
    <mergeCell ref="X13:AJ13"/>
    <mergeCell ref="AK13:AT13"/>
    <mergeCell ref="AU13:BC13"/>
    <mergeCell ref="BD13:BP13"/>
    <mergeCell ref="BQ13:CC13"/>
    <mergeCell ref="A14:J14"/>
    <mergeCell ref="K14:W14"/>
    <mergeCell ref="X14:AJ14"/>
    <mergeCell ref="AK14:AT14"/>
    <mergeCell ref="AU14:BC14"/>
    <mergeCell ref="BD14:BP14"/>
    <mergeCell ref="BQ14:CC14"/>
    <mergeCell ref="A15:J15"/>
    <mergeCell ref="K15:W15"/>
    <mergeCell ref="X15:AJ15"/>
    <mergeCell ref="AK15:AT15"/>
    <mergeCell ref="AU15:BC15"/>
    <mergeCell ref="BD15:BP15"/>
    <mergeCell ref="BQ15:CC15"/>
    <mergeCell ref="A20:T20"/>
    <mergeCell ref="U20:Y20"/>
    <mergeCell ref="Z20:AK20"/>
    <mergeCell ref="AL20:AU20"/>
    <mergeCell ref="AV20:BF20"/>
    <mergeCell ref="BG20:BP20"/>
    <mergeCell ref="BQ20:CB20"/>
    <mergeCell ref="CC20:CN20"/>
    <mergeCell ref="U21:Y21"/>
    <mergeCell ref="Z21:AK21"/>
    <mergeCell ref="AL21:AU21"/>
    <mergeCell ref="AV21:BF21"/>
    <mergeCell ref="BG21:BP21"/>
    <mergeCell ref="BQ21:CB21"/>
    <mergeCell ref="CC21:CN21"/>
    <mergeCell ref="U22:Y22"/>
    <mergeCell ref="Z22:AK22"/>
    <mergeCell ref="AL22:AU22"/>
    <mergeCell ref="AV22:BF22"/>
    <mergeCell ref="BG22:BP22"/>
    <mergeCell ref="BQ22:CB22"/>
    <mergeCell ref="CC22:CN22"/>
    <mergeCell ref="U23:Y23"/>
    <mergeCell ref="Z23:AK23"/>
    <mergeCell ref="AL23:AU23"/>
    <mergeCell ref="AV23:BF23"/>
    <mergeCell ref="BG23:BP23"/>
    <mergeCell ref="BQ23:CB23"/>
    <mergeCell ref="CC23:CN23"/>
    <mergeCell ref="U24:Y24"/>
    <mergeCell ref="Z24:AK24"/>
    <mergeCell ref="AL24:AU24"/>
    <mergeCell ref="AV24:BF24"/>
    <mergeCell ref="BG24:BP24"/>
    <mergeCell ref="BQ24:CB24"/>
    <mergeCell ref="CC24:CN24"/>
    <mergeCell ref="U25:Y25"/>
    <mergeCell ref="Z25:AK25"/>
    <mergeCell ref="AL25:AU25"/>
    <mergeCell ref="AV25:BF25"/>
    <mergeCell ref="BG25:BP25"/>
    <mergeCell ref="BQ25:CB25"/>
    <mergeCell ref="CC25:CN25"/>
    <mergeCell ref="U26:Y26"/>
    <mergeCell ref="Z26:AK26"/>
    <mergeCell ref="AL26:AU26"/>
    <mergeCell ref="AV26:BF26"/>
    <mergeCell ref="BG26:BP26"/>
    <mergeCell ref="BQ26:CB26"/>
    <mergeCell ref="CC26:CN26"/>
    <mergeCell ref="U27:Y27"/>
    <mergeCell ref="Z27:AK27"/>
    <mergeCell ref="AL27:AU27"/>
    <mergeCell ref="AV27:BF27"/>
    <mergeCell ref="BG27:BP27"/>
    <mergeCell ref="BQ27:CB27"/>
    <mergeCell ref="CC27:CN27"/>
    <mergeCell ref="U28:Y28"/>
    <mergeCell ref="Z28:AK28"/>
    <mergeCell ref="AL28:AU28"/>
    <mergeCell ref="AV28:BF28"/>
    <mergeCell ref="BG28:BP28"/>
    <mergeCell ref="BQ28:CB28"/>
    <mergeCell ref="CC28:CN28"/>
    <mergeCell ref="U29:Y29"/>
    <mergeCell ref="Z29:AK29"/>
    <mergeCell ref="AL29:AU29"/>
    <mergeCell ref="AV29:BF29"/>
    <mergeCell ref="BG29:BP29"/>
    <mergeCell ref="BQ29:CB29"/>
    <mergeCell ref="CC29:CN29"/>
    <mergeCell ref="U30:Y30"/>
    <mergeCell ref="Z30:AK30"/>
    <mergeCell ref="AL30:AU30"/>
    <mergeCell ref="AV30:BF30"/>
    <mergeCell ref="BG30:BP30"/>
    <mergeCell ref="BQ30:CB30"/>
    <mergeCell ref="CC30:CN30"/>
    <mergeCell ref="U31:Y31"/>
    <mergeCell ref="Z31:AK31"/>
    <mergeCell ref="AL31:AU31"/>
    <mergeCell ref="AV31:BF31"/>
    <mergeCell ref="BG31:BP31"/>
    <mergeCell ref="BQ31:CB31"/>
    <mergeCell ref="CC31:CN31"/>
    <mergeCell ref="U32:Y32"/>
    <mergeCell ref="Z32:AK32"/>
    <mergeCell ref="AL32:AU32"/>
    <mergeCell ref="AV32:BF32"/>
    <mergeCell ref="BG32:BP32"/>
    <mergeCell ref="BQ32:CB32"/>
    <mergeCell ref="CC32:CN32"/>
    <mergeCell ref="U33:Y33"/>
    <mergeCell ref="Z33:AK33"/>
    <mergeCell ref="AL33:AU33"/>
    <mergeCell ref="AV33:BF33"/>
    <mergeCell ref="BG33:BP33"/>
    <mergeCell ref="BQ33:CB33"/>
    <mergeCell ref="CC33:CN33"/>
    <mergeCell ref="U34:Y34"/>
    <mergeCell ref="Z34:AK34"/>
    <mergeCell ref="AL34:AU34"/>
    <mergeCell ref="AV34:BF34"/>
    <mergeCell ref="BG34:BP34"/>
    <mergeCell ref="BQ34:CB34"/>
    <mergeCell ref="CC34:CN34"/>
    <mergeCell ref="A9:J10"/>
    <mergeCell ref="K9:W10"/>
    <mergeCell ref="X9:AJ10"/>
    <mergeCell ref="A21:T22"/>
    <mergeCell ref="B23:T24"/>
    <mergeCell ref="B25:T26"/>
    <mergeCell ref="B27:T28"/>
    <mergeCell ref="B29:T30"/>
    <mergeCell ref="B31:T32"/>
    <mergeCell ref="B33:T34"/>
    <mergeCell ref="A23:A34"/>
  </mergeCells>
  <phoneticPr fontId="2"/>
  <pageMargins left="0.23622047244094488" right="0.23622047244094488" top="0.74803149606299213" bottom="0.74803149606299213" header="0.31496062992125984" footer="0.31496062992125984"/>
  <pageSetup paperSize="9" fitToWidth="1" fitToHeight="1" orientation="portrait" usePrinterDefaults="1" r:id="rId1"/>
  <headerFooter>
    <oddFooter>&amp;C&amp;"BIZ UD明朝 Medium,標準"-64-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53"/>
  <sheetViews>
    <sheetView workbookViewId="0">
      <selection activeCell="F53" sqref="F53"/>
    </sheetView>
  </sheetViews>
  <sheetFormatPr defaultRowHeight="13.5"/>
  <cols>
    <col min="1" max="1" width="25.25" style="4" customWidth="1"/>
    <col min="2" max="7" width="12.625" style="4" customWidth="1"/>
    <col min="8" max="16384" width="9" style="4" customWidth="1"/>
  </cols>
  <sheetData>
    <row r="1" spans="1:7">
      <c r="A1" s="104" t="s">
        <v>145</v>
      </c>
      <c r="B1" s="347"/>
      <c r="C1" s="347"/>
      <c r="D1" s="347"/>
      <c r="E1" s="347"/>
      <c r="F1" s="347"/>
      <c r="G1" s="347"/>
    </row>
    <row r="2" spans="1:7">
      <c r="A2" s="342" t="s">
        <v>43</v>
      </c>
      <c r="B2" s="211"/>
      <c r="C2" s="347"/>
      <c r="D2" s="97"/>
      <c r="E2" s="97"/>
      <c r="F2" s="97" t="s">
        <v>258</v>
      </c>
      <c r="G2" s="97"/>
    </row>
    <row r="3" spans="1:7" ht="20.100000000000001" customHeight="1">
      <c r="A3" s="343" t="s">
        <v>272</v>
      </c>
      <c r="B3" s="98" t="s">
        <v>98</v>
      </c>
      <c r="C3" s="351" t="s">
        <v>229</v>
      </c>
      <c r="D3" s="351" t="s">
        <v>207</v>
      </c>
      <c r="E3" s="351" t="s">
        <v>200</v>
      </c>
      <c r="F3" s="351" t="s">
        <v>334</v>
      </c>
    </row>
    <row r="4" spans="1:7">
      <c r="A4" s="344" t="s">
        <v>259</v>
      </c>
      <c r="B4" s="348">
        <v>4050612</v>
      </c>
      <c r="C4" s="348">
        <v>4047830</v>
      </c>
      <c r="D4" s="348">
        <v>4092639</v>
      </c>
      <c r="E4" s="348">
        <v>4073413</v>
      </c>
      <c r="F4" s="352">
        <v>4027864</v>
      </c>
    </row>
    <row r="5" spans="1:7">
      <c r="A5" s="345"/>
      <c r="B5" s="349"/>
      <c r="C5" s="349"/>
      <c r="D5" s="349"/>
      <c r="E5" s="349"/>
      <c r="F5" s="353"/>
    </row>
    <row r="6" spans="1:7">
      <c r="A6" s="344" t="s">
        <v>260</v>
      </c>
      <c r="B6" s="348">
        <v>171490</v>
      </c>
      <c r="C6" s="348">
        <v>172996</v>
      </c>
      <c r="D6" s="348">
        <v>174315</v>
      </c>
      <c r="E6" s="348">
        <v>176581</v>
      </c>
      <c r="F6" s="354">
        <v>179359</v>
      </c>
    </row>
    <row r="7" spans="1:7">
      <c r="A7" s="345"/>
      <c r="B7" s="349"/>
      <c r="C7" s="349"/>
      <c r="D7" s="349"/>
      <c r="E7" s="349"/>
      <c r="F7" s="353"/>
    </row>
    <row r="8" spans="1:7">
      <c r="A8" s="344" t="s">
        <v>262</v>
      </c>
      <c r="B8" s="348">
        <v>5898</v>
      </c>
      <c r="C8" s="348">
        <v>6882</v>
      </c>
      <c r="D8" s="348">
        <v>3187</v>
      </c>
      <c r="E8" s="348">
        <v>3030</v>
      </c>
      <c r="F8" s="354">
        <v>2442</v>
      </c>
    </row>
    <row r="9" spans="1:7">
      <c r="A9" s="345"/>
      <c r="B9" s="349"/>
      <c r="C9" s="349"/>
      <c r="D9" s="349"/>
      <c r="E9" s="349"/>
      <c r="F9" s="353"/>
    </row>
    <row r="10" spans="1:7">
      <c r="A10" s="344" t="s">
        <v>263</v>
      </c>
      <c r="B10" s="348">
        <v>14099</v>
      </c>
      <c r="C10" s="348">
        <v>11705</v>
      </c>
      <c r="D10" s="348">
        <v>14040</v>
      </c>
      <c r="E10" s="348">
        <v>13353</v>
      </c>
      <c r="F10" s="354">
        <v>18910</v>
      </c>
    </row>
    <row r="11" spans="1:7">
      <c r="A11" s="345"/>
      <c r="B11" s="349"/>
      <c r="C11" s="349"/>
      <c r="D11" s="349"/>
      <c r="E11" s="349"/>
      <c r="F11" s="353"/>
    </row>
    <row r="12" spans="1:7">
      <c r="A12" s="344" t="s">
        <v>264</v>
      </c>
      <c r="B12" s="348">
        <v>15346</v>
      </c>
      <c r="C12" s="348">
        <v>9841</v>
      </c>
      <c r="D12" s="348">
        <v>8079</v>
      </c>
      <c r="E12" s="348">
        <v>15396</v>
      </c>
      <c r="F12" s="354">
        <v>20304</v>
      </c>
    </row>
    <row r="13" spans="1:7">
      <c r="A13" s="345"/>
      <c r="B13" s="349"/>
      <c r="C13" s="349"/>
      <c r="D13" s="349"/>
      <c r="E13" s="349"/>
      <c r="F13" s="353"/>
    </row>
    <row r="14" spans="1:7">
      <c r="A14" s="214" t="s">
        <v>324</v>
      </c>
      <c r="B14" s="348" t="s">
        <v>327</v>
      </c>
      <c r="C14" s="348" t="s">
        <v>327</v>
      </c>
      <c r="D14" s="348" t="s">
        <v>327</v>
      </c>
      <c r="E14" s="348">
        <v>33711</v>
      </c>
      <c r="F14" s="355">
        <v>52307</v>
      </c>
    </row>
    <row r="15" spans="1:7">
      <c r="A15" s="214"/>
      <c r="B15" s="349"/>
      <c r="C15" s="349"/>
      <c r="D15" s="349"/>
      <c r="E15" s="349"/>
      <c r="F15" s="355"/>
    </row>
    <row r="16" spans="1:7">
      <c r="A16" s="344" t="s">
        <v>265</v>
      </c>
      <c r="B16" s="348">
        <v>565521</v>
      </c>
      <c r="C16" s="348">
        <v>589930</v>
      </c>
      <c r="D16" s="348">
        <v>558808</v>
      </c>
      <c r="E16" s="348">
        <v>683254</v>
      </c>
      <c r="F16" s="354">
        <v>746860</v>
      </c>
    </row>
    <row r="17" spans="1:6">
      <c r="A17" s="345"/>
      <c r="B17" s="349"/>
      <c r="C17" s="349"/>
      <c r="D17" s="349"/>
      <c r="E17" s="349"/>
      <c r="F17" s="353"/>
    </row>
    <row r="18" spans="1:6">
      <c r="A18" s="344" t="s">
        <v>93</v>
      </c>
      <c r="B18" s="348">
        <v>9181</v>
      </c>
      <c r="C18" s="348">
        <v>8947</v>
      </c>
      <c r="D18" s="348">
        <v>9046</v>
      </c>
      <c r="E18" s="348">
        <v>9632</v>
      </c>
      <c r="F18" s="354">
        <v>11224</v>
      </c>
    </row>
    <row r="19" spans="1:6">
      <c r="A19" s="345"/>
      <c r="B19" s="349"/>
      <c r="C19" s="349"/>
      <c r="D19" s="349"/>
      <c r="E19" s="349"/>
      <c r="F19" s="353"/>
    </row>
    <row r="20" spans="1:6">
      <c r="A20" s="344" t="s">
        <v>323</v>
      </c>
      <c r="B20" s="348">
        <v>43825</v>
      </c>
      <c r="C20" s="348">
        <v>40853</v>
      </c>
      <c r="D20" s="348">
        <v>29993</v>
      </c>
      <c r="E20" s="348" t="s">
        <v>327</v>
      </c>
      <c r="F20" s="356" t="s">
        <v>327</v>
      </c>
    </row>
    <row r="21" spans="1:6">
      <c r="A21" s="345"/>
      <c r="B21" s="349"/>
      <c r="C21" s="349"/>
      <c r="D21" s="349"/>
      <c r="E21" s="349"/>
      <c r="F21" s="356"/>
    </row>
    <row r="22" spans="1:6">
      <c r="A22" s="215" t="s">
        <v>309</v>
      </c>
      <c r="B22" s="348" t="s">
        <v>327</v>
      </c>
      <c r="C22" s="348" t="s">
        <v>327</v>
      </c>
      <c r="D22" s="348" t="s">
        <v>327</v>
      </c>
      <c r="E22" s="348">
        <v>11798</v>
      </c>
      <c r="F22" s="357">
        <v>12749</v>
      </c>
    </row>
    <row r="23" spans="1:6">
      <c r="A23" s="245"/>
      <c r="B23" s="349"/>
      <c r="C23" s="349"/>
      <c r="D23" s="349"/>
      <c r="E23" s="349"/>
      <c r="F23" s="358"/>
    </row>
    <row r="24" spans="1:6">
      <c r="A24" s="344" t="s">
        <v>164</v>
      </c>
      <c r="B24" s="348">
        <v>16936</v>
      </c>
      <c r="C24" s="348">
        <v>20575</v>
      </c>
      <c r="D24" s="348">
        <v>122678</v>
      </c>
      <c r="E24" s="348">
        <v>35395</v>
      </c>
      <c r="F24" s="352">
        <v>86750</v>
      </c>
    </row>
    <row r="25" spans="1:6">
      <c r="A25" s="345"/>
      <c r="B25" s="349"/>
      <c r="C25" s="349"/>
      <c r="D25" s="349"/>
      <c r="E25" s="349"/>
      <c r="F25" s="353"/>
    </row>
    <row r="26" spans="1:6">
      <c r="A26" s="344" t="s">
        <v>267</v>
      </c>
      <c r="B26" s="348">
        <v>4155225</v>
      </c>
      <c r="C26" s="348">
        <v>4343412</v>
      </c>
      <c r="D26" s="348">
        <v>4695839</v>
      </c>
      <c r="E26" s="348">
        <v>4459757</v>
      </c>
      <c r="F26" s="352">
        <v>4852433</v>
      </c>
    </row>
    <row r="27" spans="1:6">
      <c r="A27" s="345"/>
      <c r="B27" s="349"/>
      <c r="C27" s="349"/>
      <c r="D27" s="349"/>
      <c r="E27" s="349"/>
      <c r="F27" s="353"/>
    </row>
    <row r="28" spans="1:6">
      <c r="A28" s="344" t="s">
        <v>238</v>
      </c>
      <c r="B28" s="348">
        <v>4796</v>
      </c>
      <c r="C28" s="348">
        <v>4296</v>
      </c>
      <c r="D28" s="348">
        <v>3948</v>
      </c>
      <c r="E28" s="348">
        <v>4588</v>
      </c>
      <c r="F28" s="354">
        <v>4079</v>
      </c>
    </row>
    <row r="29" spans="1:6">
      <c r="A29" s="345"/>
      <c r="B29" s="349"/>
      <c r="C29" s="349"/>
      <c r="D29" s="349"/>
      <c r="E29" s="349"/>
      <c r="F29" s="353"/>
    </row>
    <row r="30" spans="1:6">
      <c r="A30" s="344" t="s">
        <v>269</v>
      </c>
      <c r="B30" s="348">
        <v>82675</v>
      </c>
      <c r="C30" s="348">
        <v>85562</v>
      </c>
      <c r="D30" s="348">
        <v>54386</v>
      </c>
      <c r="E30" s="348">
        <v>42953</v>
      </c>
      <c r="F30" s="352">
        <v>38936</v>
      </c>
    </row>
    <row r="31" spans="1:6">
      <c r="A31" s="345"/>
      <c r="B31" s="349"/>
      <c r="C31" s="349"/>
      <c r="D31" s="349"/>
      <c r="E31" s="349"/>
      <c r="F31" s="353"/>
    </row>
    <row r="32" spans="1:6">
      <c r="A32" s="344" t="s">
        <v>177</v>
      </c>
      <c r="B32" s="348">
        <v>321281</v>
      </c>
      <c r="C32" s="348">
        <v>314663</v>
      </c>
      <c r="D32" s="348">
        <v>262652</v>
      </c>
      <c r="E32" s="348">
        <v>194021</v>
      </c>
      <c r="F32" s="352">
        <v>203218</v>
      </c>
    </row>
    <row r="33" spans="1:6">
      <c r="A33" s="345"/>
      <c r="B33" s="349"/>
      <c r="C33" s="349"/>
      <c r="D33" s="349"/>
      <c r="E33" s="349"/>
      <c r="F33" s="353"/>
    </row>
    <row r="34" spans="1:6">
      <c r="A34" s="344" t="s">
        <v>268</v>
      </c>
      <c r="B34" s="348">
        <v>1927678</v>
      </c>
      <c r="C34" s="348">
        <v>1386288</v>
      </c>
      <c r="D34" s="348">
        <v>1855763</v>
      </c>
      <c r="E34" s="348">
        <v>5563013</v>
      </c>
      <c r="F34" s="352">
        <v>3407010</v>
      </c>
    </row>
    <row r="35" spans="1:6">
      <c r="A35" s="345"/>
      <c r="B35" s="349"/>
      <c r="C35" s="349"/>
      <c r="D35" s="349"/>
      <c r="E35" s="349"/>
      <c r="F35" s="353"/>
    </row>
    <row r="36" spans="1:6">
      <c r="A36" s="344" t="s">
        <v>251</v>
      </c>
      <c r="B36" s="348">
        <v>877062</v>
      </c>
      <c r="C36" s="348">
        <v>867558</v>
      </c>
      <c r="D36" s="348">
        <v>906716</v>
      </c>
      <c r="E36" s="348">
        <v>1462758</v>
      </c>
      <c r="F36" s="352">
        <v>1312015</v>
      </c>
    </row>
    <row r="37" spans="1:6">
      <c r="A37" s="345"/>
      <c r="B37" s="349"/>
      <c r="C37" s="349"/>
      <c r="D37" s="349"/>
      <c r="E37" s="349"/>
      <c r="F37" s="353"/>
    </row>
    <row r="38" spans="1:6">
      <c r="A38" s="344" t="s">
        <v>175</v>
      </c>
      <c r="B38" s="348">
        <v>217809</v>
      </c>
      <c r="C38" s="348">
        <v>368233</v>
      </c>
      <c r="D38" s="348">
        <v>129803</v>
      </c>
      <c r="E38" s="348">
        <v>219293</v>
      </c>
      <c r="F38" s="352">
        <v>162433</v>
      </c>
    </row>
    <row r="39" spans="1:6">
      <c r="A39" s="345"/>
      <c r="B39" s="349"/>
      <c r="C39" s="349"/>
      <c r="D39" s="349"/>
      <c r="E39" s="349"/>
      <c r="F39" s="353"/>
    </row>
    <row r="40" spans="1:6">
      <c r="A40" s="344" t="s">
        <v>297</v>
      </c>
      <c r="B40" s="348">
        <v>313486</v>
      </c>
      <c r="C40" s="348">
        <v>343636</v>
      </c>
      <c r="D40" s="348">
        <v>468152</v>
      </c>
      <c r="E40" s="348">
        <v>501823</v>
      </c>
      <c r="F40" s="354">
        <v>371147</v>
      </c>
    </row>
    <row r="41" spans="1:6">
      <c r="A41" s="345"/>
      <c r="B41" s="349"/>
      <c r="C41" s="349"/>
      <c r="D41" s="349"/>
      <c r="E41" s="349"/>
      <c r="F41" s="353"/>
    </row>
    <row r="42" spans="1:6">
      <c r="A42" s="344" t="s">
        <v>270</v>
      </c>
      <c r="B42" s="348">
        <v>1396730</v>
      </c>
      <c r="C42" s="348">
        <v>1075954</v>
      </c>
      <c r="D42" s="348">
        <v>709917</v>
      </c>
      <c r="E42" s="348">
        <v>1056988</v>
      </c>
      <c r="F42" s="352">
        <v>589235</v>
      </c>
    </row>
    <row r="43" spans="1:6">
      <c r="A43" s="345"/>
      <c r="B43" s="349"/>
      <c r="C43" s="349"/>
      <c r="D43" s="349"/>
      <c r="E43" s="349"/>
      <c r="F43" s="353"/>
    </row>
    <row r="44" spans="1:6">
      <c r="A44" s="344" t="s">
        <v>243</v>
      </c>
      <c r="B44" s="348">
        <v>402684</v>
      </c>
      <c r="C44" s="348">
        <v>306502</v>
      </c>
      <c r="D44" s="348">
        <v>277807</v>
      </c>
      <c r="E44" s="348">
        <v>339137</v>
      </c>
      <c r="F44" s="359">
        <v>494637</v>
      </c>
    </row>
    <row r="45" spans="1:6">
      <c r="A45" s="345"/>
      <c r="B45" s="349"/>
      <c r="C45" s="349"/>
      <c r="D45" s="349"/>
      <c r="E45" s="349"/>
      <c r="F45" s="360"/>
    </row>
    <row r="46" spans="1:6">
      <c r="A46" s="344" t="s">
        <v>6</v>
      </c>
      <c r="B46" s="348">
        <v>421887</v>
      </c>
      <c r="C46" s="348">
        <v>438152</v>
      </c>
      <c r="D46" s="348">
        <v>412967</v>
      </c>
      <c r="E46" s="348">
        <v>427010</v>
      </c>
      <c r="F46" s="352">
        <v>598716</v>
      </c>
    </row>
    <row r="47" spans="1:6">
      <c r="A47" s="345"/>
      <c r="B47" s="349"/>
      <c r="C47" s="349"/>
      <c r="D47" s="349"/>
      <c r="E47" s="349"/>
      <c r="F47" s="353"/>
    </row>
    <row r="48" spans="1:6">
      <c r="A48" s="344" t="s">
        <v>271</v>
      </c>
      <c r="B48" s="348">
        <v>1349900</v>
      </c>
      <c r="C48" s="348">
        <v>1068735</v>
      </c>
      <c r="D48" s="348">
        <v>1589355</v>
      </c>
      <c r="E48" s="348">
        <v>1239200</v>
      </c>
      <c r="F48" s="354">
        <v>1557835</v>
      </c>
    </row>
    <row r="49" spans="1:7">
      <c r="A49" s="345"/>
      <c r="B49" s="349"/>
      <c r="C49" s="349"/>
      <c r="D49" s="349"/>
      <c r="E49" s="349"/>
      <c r="F49" s="353"/>
    </row>
    <row r="50" spans="1:7">
      <c r="A50" s="253" t="s">
        <v>273</v>
      </c>
      <c r="B50" s="348">
        <f>SUM(B4:B49)</f>
        <v>16364121</v>
      </c>
      <c r="C50" s="348">
        <f>SUM(C4:C49)</f>
        <v>15512550</v>
      </c>
      <c r="D50" s="348">
        <v>16380090</v>
      </c>
      <c r="E50" s="348">
        <v>20566104</v>
      </c>
      <c r="F50" s="352">
        <v>18750463</v>
      </c>
    </row>
    <row r="51" spans="1:7">
      <c r="A51" s="346"/>
      <c r="B51" s="349"/>
      <c r="C51" s="349"/>
      <c r="D51" s="349"/>
      <c r="E51" s="349"/>
      <c r="F51" s="353"/>
    </row>
    <row r="52" spans="1:7">
      <c r="A52" s="103"/>
      <c r="B52" s="81"/>
      <c r="C52" s="218"/>
      <c r="D52" s="81"/>
      <c r="E52" s="81"/>
      <c r="F52" s="81" t="s">
        <v>48</v>
      </c>
    </row>
    <row r="53" spans="1:7">
      <c r="B53" s="350"/>
      <c r="C53" s="350"/>
      <c r="D53" s="350"/>
      <c r="E53" s="350"/>
      <c r="F53" s="350"/>
      <c r="G53" s="350"/>
    </row>
  </sheetData>
  <mergeCells count="144"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F8:F9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  <mergeCell ref="F18:F19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F30:F31"/>
    <mergeCell ref="A32:A33"/>
    <mergeCell ref="B32:B33"/>
    <mergeCell ref="C32:C33"/>
    <mergeCell ref="D32:D33"/>
    <mergeCell ref="E32:E33"/>
    <mergeCell ref="F32:F33"/>
    <mergeCell ref="A34:A35"/>
    <mergeCell ref="B34:B35"/>
    <mergeCell ref="C34:C35"/>
    <mergeCell ref="D34:D35"/>
    <mergeCell ref="E34:E35"/>
    <mergeCell ref="F34:F35"/>
    <mergeCell ref="A36:A37"/>
    <mergeCell ref="B36:B37"/>
    <mergeCell ref="C36:C37"/>
    <mergeCell ref="D36:D37"/>
    <mergeCell ref="E36:E37"/>
    <mergeCell ref="F36:F37"/>
    <mergeCell ref="A38:A39"/>
    <mergeCell ref="B38:B39"/>
    <mergeCell ref="C38:C39"/>
    <mergeCell ref="D38:D39"/>
    <mergeCell ref="E38:E39"/>
    <mergeCell ref="F38:F39"/>
    <mergeCell ref="A40:A41"/>
    <mergeCell ref="B40:B41"/>
    <mergeCell ref="C40:C41"/>
    <mergeCell ref="D40:D41"/>
    <mergeCell ref="E40:E41"/>
    <mergeCell ref="F40:F41"/>
    <mergeCell ref="A42:A43"/>
    <mergeCell ref="B42:B43"/>
    <mergeCell ref="C42:C43"/>
    <mergeCell ref="D42:D43"/>
    <mergeCell ref="E42:E43"/>
    <mergeCell ref="F42:F43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E48:E49"/>
    <mergeCell ref="F48:F49"/>
    <mergeCell ref="A50:A51"/>
    <mergeCell ref="B50:B51"/>
    <mergeCell ref="C50:C51"/>
    <mergeCell ref="D50:D51"/>
    <mergeCell ref="E50:E51"/>
    <mergeCell ref="F50:F51"/>
  </mergeCells>
  <phoneticPr fontId="2"/>
  <pageMargins left="0.7" right="0.7" top="0.75" bottom="0.75" header="0.3" footer="0.3"/>
  <pageSetup paperSize="9" fitToWidth="1" fitToHeight="0" orientation="portrait" usePrinterDefaults="1" r:id="rId1"/>
  <headerFooter>
    <oddFooter>&amp;C&amp;"BIZ UD明朝 Medium,標準"-65-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G47"/>
  <sheetViews>
    <sheetView workbookViewId="0">
      <selection activeCell="F53" sqref="F53"/>
    </sheetView>
  </sheetViews>
  <sheetFormatPr defaultRowHeight="13.5"/>
  <cols>
    <col min="1" max="1" width="17.375" customWidth="1"/>
    <col min="2" max="2" width="12.875" customWidth="1"/>
    <col min="3" max="4" width="12.625" customWidth="1"/>
    <col min="5" max="5" width="13.125" customWidth="1"/>
    <col min="6" max="7" width="12.625" style="4" customWidth="1"/>
  </cols>
  <sheetData>
    <row r="1" spans="1:6">
      <c r="A1" s="361" t="s">
        <v>171</v>
      </c>
    </row>
    <row r="2" spans="1:6" ht="20.100000000000001" customHeight="1">
      <c r="A2" s="68" t="s">
        <v>272</v>
      </c>
      <c r="B2" s="220" t="s">
        <v>98</v>
      </c>
      <c r="C2" s="76" t="s">
        <v>229</v>
      </c>
      <c r="D2" s="351" t="s">
        <v>38</v>
      </c>
      <c r="E2" s="351" t="s">
        <v>200</v>
      </c>
      <c r="F2" s="351" t="s">
        <v>334</v>
      </c>
    </row>
    <row r="3" spans="1:6">
      <c r="A3" s="362" t="s">
        <v>276</v>
      </c>
      <c r="B3" s="369">
        <v>138948</v>
      </c>
      <c r="C3" s="369">
        <v>152344</v>
      </c>
      <c r="D3" s="372">
        <v>148253</v>
      </c>
      <c r="E3" s="372">
        <v>140547</v>
      </c>
      <c r="F3" s="376">
        <v>135959</v>
      </c>
    </row>
    <row r="4" spans="1:6">
      <c r="A4" s="363"/>
      <c r="B4" s="370"/>
      <c r="C4" s="370"/>
      <c r="D4" s="373"/>
      <c r="E4" s="373"/>
      <c r="F4" s="377"/>
    </row>
    <row r="5" spans="1:6">
      <c r="A5" s="364" t="s">
        <v>277</v>
      </c>
      <c r="B5" s="369">
        <v>2273519</v>
      </c>
      <c r="C5" s="369">
        <v>2464516</v>
      </c>
      <c r="D5" s="372">
        <v>3074642</v>
      </c>
      <c r="E5" s="372">
        <v>5655473</v>
      </c>
      <c r="F5" s="378">
        <v>3867302</v>
      </c>
    </row>
    <row r="6" spans="1:6">
      <c r="A6" s="363"/>
      <c r="B6" s="370"/>
      <c r="C6" s="370"/>
      <c r="D6" s="373"/>
      <c r="E6" s="373"/>
      <c r="F6" s="377"/>
    </row>
    <row r="7" spans="1:6">
      <c r="A7" s="364" t="s">
        <v>156</v>
      </c>
      <c r="B7" s="369">
        <v>4285004</v>
      </c>
      <c r="C7" s="369">
        <v>4083885</v>
      </c>
      <c r="D7" s="372">
        <v>4228534</v>
      </c>
      <c r="E7" s="372">
        <v>4416773</v>
      </c>
      <c r="F7" s="378">
        <v>5127114</v>
      </c>
    </row>
    <row r="8" spans="1:6">
      <c r="A8" s="363"/>
      <c r="B8" s="370"/>
      <c r="C8" s="370"/>
      <c r="D8" s="373"/>
      <c r="E8" s="373"/>
      <c r="F8" s="377"/>
    </row>
    <row r="9" spans="1:6">
      <c r="A9" s="364" t="s">
        <v>83</v>
      </c>
      <c r="B9" s="369">
        <v>2031450</v>
      </c>
      <c r="C9" s="369">
        <v>1396482</v>
      </c>
      <c r="D9" s="372">
        <v>1349486</v>
      </c>
      <c r="E9" s="372">
        <v>1489483</v>
      </c>
      <c r="F9" s="378">
        <v>1493267</v>
      </c>
    </row>
    <row r="10" spans="1:6">
      <c r="A10" s="363"/>
      <c r="B10" s="370"/>
      <c r="C10" s="370"/>
      <c r="D10" s="373"/>
      <c r="E10" s="373"/>
      <c r="F10" s="377"/>
    </row>
    <row r="11" spans="1:6">
      <c r="A11" s="364" t="s">
        <v>274</v>
      </c>
      <c r="B11" s="369">
        <v>636500</v>
      </c>
      <c r="C11" s="369">
        <v>650607</v>
      </c>
      <c r="D11" s="372">
        <v>606087</v>
      </c>
      <c r="E11" s="372">
        <v>617589</v>
      </c>
      <c r="F11" s="378">
        <v>556069</v>
      </c>
    </row>
    <row r="12" spans="1:6">
      <c r="A12" s="363"/>
      <c r="B12" s="370"/>
      <c r="C12" s="370"/>
      <c r="D12" s="373"/>
      <c r="E12" s="373"/>
      <c r="F12" s="377"/>
    </row>
    <row r="13" spans="1:6">
      <c r="A13" s="364" t="s">
        <v>278</v>
      </c>
      <c r="B13" s="369">
        <v>777325</v>
      </c>
      <c r="C13" s="369">
        <v>925335</v>
      </c>
      <c r="D13" s="372">
        <v>760721</v>
      </c>
      <c r="E13" s="372">
        <v>1189374</v>
      </c>
      <c r="F13" s="378">
        <v>942402</v>
      </c>
    </row>
    <row r="14" spans="1:6">
      <c r="A14" s="363"/>
      <c r="B14" s="370"/>
      <c r="C14" s="370"/>
      <c r="D14" s="373"/>
      <c r="E14" s="373"/>
      <c r="F14" s="377"/>
    </row>
    <row r="15" spans="1:6">
      <c r="A15" s="364" t="s">
        <v>279</v>
      </c>
      <c r="B15" s="369">
        <v>2238308</v>
      </c>
      <c r="C15" s="369">
        <v>1887668</v>
      </c>
      <c r="D15" s="372">
        <v>1782065</v>
      </c>
      <c r="E15" s="372">
        <v>1372328</v>
      </c>
      <c r="F15" s="378">
        <v>1346823</v>
      </c>
    </row>
    <row r="16" spans="1:6">
      <c r="A16" s="363"/>
      <c r="B16" s="370"/>
      <c r="C16" s="370"/>
      <c r="D16" s="373"/>
      <c r="E16" s="373"/>
      <c r="F16" s="377"/>
    </row>
    <row r="17" spans="1:7">
      <c r="A17" s="364" t="s">
        <v>280</v>
      </c>
      <c r="B17" s="369">
        <v>469532</v>
      </c>
      <c r="C17" s="369">
        <v>482217</v>
      </c>
      <c r="D17" s="372">
        <v>511742</v>
      </c>
      <c r="E17" s="372">
        <v>511876</v>
      </c>
      <c r="F17" s="378">
        <v>560709</v>
      </c>
    </row>
    <row r="18" spans="1:7">
      <c r="A18" s="363"/>
      <c r="B18" s="370"/>
      <c r="C18" s="370"/>
      <c r="D18" s="373"/>
      <c r="E18" s="373"/>
      <c r="F18" s="377"/>
    </row>
    <row r="19" spans="1:7">
      <c r="A19" s="364" t="s">
        <v>281</v>
      </c>
      <c r="B19" s="369">
        <v>1319058</v>
      </c>
      <c r="C19" s="369">
        <v>1184309</v>
      </c>
      <c r="D19" s="372">
        <v>1479372</v>
      </c>
      <c r="E19" s="372">
        <v>1222261</v>
      </c>
      <c r="F19" s="378">
        <v>802674</v>
      </c>
    </row>
    <row r="20" spans="1:7">
      <c r="A20" s="363"/>
      <c r="B20" s="370"/>
      <c r="C20" s="370"/>
      <c r="D20" s="373"/>
      <c r="E20" s="373"/>
      <c r="F20" s="377"/>
    </row>
    <row r="21" spans="1:7">
      <c r="A21" s="364" t="s">
        <v>282</v>
      </c>
      <c r="B21" s="369">
        <v>1695148</v>
      </c>
      <c r="C21" s="369">
        <v>1803578</v>
      </c>
      <c r="D21" s="372">
        <v>1725242</v>
      </c>
      <c r="E21" s="372">
        <v>1742986</v>
      </c>
      <c r="F21" s="378">
        <v>1871360</v>
      </c>
    </row>
    <row r="22" spans="1:7">
      <c r="A22" s="363"/>
      <c r="B22" s="370"/>
      <c r="C22" s="370"/>
      <c r="D22" s="373"/>
      <c r="E22" s="373"/>
      <c r="F22" s="377"/>
    </row>
    <row r="23" spans="1:7">
      <c r="A23" s="364" t="s">
        <v>275</v>
      </c>
      <c r="B23" s="369">
        <v>9477</v>
      </c>
      <c r="C23" s="369">
        <v>2723</v>
      </c>
      <c r="D23" s="372">
        <v>128459</v>
      </c>
      <c r="E23" s="372">
        <v>1422377</v>
      </c>
      <c r="F23" s="378">
        <v>1082363</v>
      </c>
    </row>
    <row r="24" spans="1:7">
      <c r="A24" s="363"/>
      <c r="B24" s="370"/>
      <c r="C24" s="370"/>
      <c r="D24" s="373"/>
      <c r="E24" s="373"/>
      <c r="F24" s="377"/>
    </row>
    <row r="25" spans="1:7">
      <c r="A25" s="12" t="s">
        <v>273</v>
      </c>
      <c r="B25" s="369">
        <f>SUM(B3:B24)</f>
        <v>15874269</v>
      </c>
      <c r="C25" s="369">
        <f>SUM(C3:C24)</f>
        <v>15033664</v>
      </c>
      <c r="D25" s="372">
        <f>SUM(D3:D24)</f>
        <v>15794603</v>
      </c>
      <c r="E25" s="372">
        <f>SUM(E3:E24)</f>
        <v>19781067</v>
      </c>
      <c r="F25" s="378">
        <f>SUM(F3:F24)</f>
        <v>17786042</v>
      </c>
    </row>
    <row r="26" spans="1:7">
      <c r="A26" s="365"/>
      <c r="B26" s="370"/>
      <c r="C26" s="370"/>
      <c r="D26" s="373"/>
      <c r="E26" s="373"/>
      <c r="F26" s="377"/>
    </row>
    <row r="27" spans="1:7">
      <c r="A27" s="366"/>
      <c r="B27" s="366"/>
      <c r="C27" s="366"/>
      <c r="D27" s="366"/>
      <c r="E27" s="375"/>
      <c r="F27" s="81" t="s">
        <v>48</v>
      </c>
      <c r="G27" s="81"/>
    </row>
    <row r="28" spans="1:7">
      <c r="A28" s="1"/>
      <c r="B28" s="1"/>
      <c r="C28" s="1"/>
      <c r="D28" s="1"/>
      <c r="E28" s="1"/>
    </row>
    <row r="29" spans="1:7">
      <c r="A29" s="5" t="s">
        <v>287</v>
      </c>
      <c r="B29" s="212"/>
      <c r="C29" s="212"/>
      <c r="D29" s="92"/>
      <c r="E29" s="92"/>
      <c r="F29" s="97" t="s">
        <v>258</v>
      </c>
    </row>
    <row r="30" spans="1:7" ht="20.100000000000001" customHeight="1">
      <c r="A30" s="68" t="s">
        <v>289</v>
      </c>
      <c r="B30" s="69" t="s">
        <v>98</v>
      </c>
      <c r="C30" s="76" t="s">
        <v>229</v>
      </c>
      <c r="D30" s="351" t="s">
        <v>21</v>
      </c>
      <c r="E30" s="351" t="s">
        <v>200</v>
      </c>
      <c r="F30" s="351" t="s">
        <v>334</v>
      </c>
    </row>
    <row r="31" spans="1:7">
      <c r="A31" s="8" t="s">
        <v>3</v>
      </c>
      <c r="B31" s="369">
        <v>1624125</v>
      </c>
      <c r="C31" s="369">
        <v>1653411</v>
      </c>
      <c r="D31" s="372">
        <v>1636143</v>
      </c>
      <c r="E31" s="372">
        <v>1580635</v>
      </c>
      <c r="F31" s="376">
        <v>1571396</v>
      </c>
    </row>
    <row r="32" spans="1:7">
      <c r="A32" s="367"/>
      <c r="B32" s="371"/>
      <c r="C32" s="371"/>
      <c r="D32" s="374"/>
      <c r="E32" s="374"/>
      <c r="F32" s="378"/>
    </row>
    <row r="33" spans="1:7">
      <c r="A33" s="8" t="s">
        <v>284</v>
      </c>
      <c r="B33" s="371">
        <v>1904500</v>
      </c>
      <c r="C33" s="371">
        <v>1875470</v>
      </c>
      <c r="D33" s="374">
        <v>1927866</v>
      </c>
      <c r="E33" s="374">
        <v>1963141</v>
      </c>
      <c r="F33" s="379">
        <v>1918828</v>
      </c>
    </row>
    <row r="34" spans="1:7">
      <c r="A34" s="367"/>
      <c r="B34" s="371"/>
      <c r="C34" s="371"/>
      <c r="D34" s="374"/>
      <c r="E34" s="374"/>
      <c r="F34" s="379"/>
    </row>
    <row r="35" spans="1:7">
      <c r="A35" s="8" t="s">
        <v>203</v>
      </c>
      <c r="B35" s="371">
        <v>106881</v>
      </c>
      <c r="C35" s="371">
        <v>113323</v>
      </c>
      <c r="D35" s="374">
        <v>118533</v>
      </c>
      <c r="E35" s="374">
        <v>126927</v>
      </c>
      <c r="F35" s="379">
        <v>131054</v>
      </c>
    </row>
    <row r="36" spans="1:7">
      <c r="A36" s="367"/>
      <c r="B36" s="371"/>
      <c r="C36" s="371"/>
      <c r="D36" s="374"/>
      <c r="E36" s="374"/>
      <c r="F36" s="379"/>
    </row>
    <row r="37" spans="1:7">
      <c r="A37" s="8" t="s">
        <v>24</v>
      </c>
      <c r="B37" s="371">
        <v>193758</v>
      </c>
      <c r="C37" s="371">
        <v>188623</v>
      </c>
      <c r="D37" s="374">
        <v>189791</v>
      </c>
      <c r="E37" s="374">
        <v>182393</v>
      </c>
      <c r="F37" s="378">
        <v>192843</v>
      </c>
    </row>
    <row r="38" spans="1:7">
      <c r="A38" s="367"/>
      <c r="B38" s="371"/>
      <c r="C38" s="371"/>
      <c r="D38" s="374"/>
      <c r="E38" s="374"/>
      <c r="F38" s="378"/>
    </row>
    <row r="39" spans="1:7">
      <c r="A39" s="8" t="s">
        <v>288</v>
      </c>
      <c r="B39" s="371">
        <v>0</v>
      </c>
      <c r="C39" s="371">
        <v>0</v>
      </c>
      <c r="D39" s="374">
        <v>0</v>
      </c>
      <c r="E39" s="374">
        <v>0</v>
      </c>
      <c r="F39" s="378">
        <v>0</v>
      </c>
    </row>
    <row r="40" spans="1:7">
      <c r="A40" s="367"/>
      <c r="B40" s="371"/>
      <c r="C40" s="371"/>
      <c r="D40" s="374"/>
      <c r="E40" s="374"/>
      <c r="F40" s="378"/>
    </row>
    <row r="41" spans="1:7">
      <c r="A41" s="8" t="s">
        <v>234</v>
      </c>
      <c r="B41" s="371">
        <v>3472</v>
      </c>
      <c r="C41" s="371">
        <v>3648</v>
      </c>
      <c r="D41" s="374">
        <v>3622</v>
      </c>
      <c r="E41" s="374">
        <v>1498</v>
      </c>
      <c r="F41" s="378">
        <v>1843</v>
      </c>
    </row>
    <row r="42" spans="1:7">
      <c r="A42" s="367"/>
      <c r="B42" s="371"/>
      <c r="C42" s="371"/>
      <c r="D42" s="374"/>
      <c r="E42" s="374"/>
      <c r="F42" s="378"/>
    </row>
    <row r="43" spans="1:7">
      <c r="A43" s="8" t="s">
        <v>285</v>
      </c>
      <c r="B43" s="371">
        <v>217876</v>
      </c>
      <c r="C43" s="371">
        <v>213355</v>
      </c>
      <c r="D43" s="374">
        <v>216684</v>
      </c>
      <c r="E43" s="374">
        <v>218819</v>
      </c>
      <c r="F43" s="378">
        <v>211900</v>
      </c>
    </row>
    <row r="44" spans="1:7">
      <c r="A44" s="367"/>
      <c r="B44" s="370"/>
      <c r="C44" s="370"/>
      <c r="D44" s="373"/>
      <c r="E44" s="373"/>
      <c r="F44" s="377"/>
    </row>
    <row r="45" spans="1:7">
      <c r="A45" s="8" t="s">
        <v>273</v>
      </c>
      <c r="B45" s="369">
        <f>SUM(B31:B44)</f>
        <v>4050612</v>
      </c>
      <c r="C45" s="369">
        <f>SUM(C31:C44)</f>
        <v>4047830</v>
      </c>
      <c r="D45" s="372">
        <f>SUM(D31:D44)</f>
        <v>4092639</v>
      </c>
      <c r="E45" s="372">
        <f>SUM(E31:E44)</f>
        <v>4073413</v>
      </c>
      <c r="F45" s="380">
        <f>SUM(F31:F44)</f>
        <v>4027864</v>
      </c>
    </row>
    <row r="46" spans="1:7">
      <c r="A46" s="367"/>
      <c r="B46" s="370"/>
      <c r="C46" s="370"/>
      <c r="D46" s="373"/>
      <c r="E46" s="373"/>
      <c r="F46" s="381"/>
    </row>
    <row r="47" spans="1:7">
      <c r="A47" s="368"/>
      <c r="B47" s="263"/>
      <c r="C47" s="263"/>
      <c r="D47" s="263"/>
      <c r="E47" s="263"/>
      <c r="F47" s="81" t="s">
        <v>286</v>
      </c>
      <c r="G47" s="81"/>
    </row>
  </sheetData>
  <mergeCells count="120"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5:F6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7:F18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21:F22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F45:F46"/>
  </mergeCells>
  <phoneticPr fontId="2"/>
  <pageMargins left="0.23622047244094488" right="0.23622047244094488" top="0.74803149606299213" bottom="0.74803149606299213" header="0.31496062992125984" footer="0.31496062992125984"/>
  <pageSetup paperSize="9" fitToWidth="1" fitToHeight="1" orientation="portrait" usePrinterDefaults="1" r:id="rId1"/>
  <headerFooter>
    <oddFooter>&amp;C&amp;"BIZ UD明朝 Medium,標準"-66-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H44"/>
  <sheetViews>
    <sheetView workbookViewId="0">
      <selection activeCell="F53" sqref="F53"/>
    </sheetView>
  </sheetViews>
  <sheetFormatPr defaultRowHeight="13.5"/>
  <cols>
    <col min="1" max="1" width="3.125" customWidth="1"/>
    <col min="2" max="2" width="7.75" customWidth="1"/>
    <col min="3" max="3" width="15.625" customWidth="1"/>
    <col min="4" max="5" width="11.625" customWidth="1"/>
    <col min="6" max="6" width="12.375" customWidth="1"/>
    <col min="7" max="7" width="12.25" style="4" customWidth="1"/>
    <col min="8" max="8" width="12.375" style="4" customWidth="1"/>
    <col min="9" max="9" width="12.375" customWidth="1"/>
  </cols>
  <sheetData>
    <row r="1" spans="1:8">
      <c r="A1" s="382" t="s">
        <v>255</v>
      </c>
      <c r="B1" s="382"/>
      <c r="C1" s="382"/>
      <c r="D1" s="396"/>
      <c r="E1" s="396"/>
      <c r="F1" s="408"/>
      <c r="H1" s="416" t="s">
        <v>304</v>
      </c>
    </row>
    <row r="2" spans="1:8" ht="20.100000000000001" customHeight="1">
      <c r="A2" s="383" t="s">
        <v>161</v>
      </c>
      <c r="B2" s="383"/>
      <c r="C2" s="383"/>
      <c r="D2" s="397" t="s">
        <v>336</v>
      </c>
      <c r="E2" s="383" t="s">
        <v>290</v>
      </c>
      <c r="F2" s="409" t="s">
        <v>165</v>
      </c>
      <c r="G2" s="409" t="s">
        <v>335</v>
      </c>
      <c r="H2" s="409" t="s">
        <v>334</v>
      </c>
    </row>
    <row r="3" spans="1:8" ht="17.100000000000001" customHeight="1">
      <c r="A3" s="384" t="s">
        <v>298</v>
      </c>
      <c r="B3" s="384"/>
      <c r="C3" s="393" t="s">
        <v>291</v>
      </c>
      <c r="D3" s="398">
        <v>24396.29</v>
      </c>
      <c r="E3" s="405">
        <v>24396.29</v>
      </c>
      <c r="F3" s="410">
        <v>24396.29</v>
      </c>
      <c r="G3" s="410">
        <v>24396.29</v>
      </c>
      <c r="H3" s="410">
        <v>24396.29</v>
      </c>
    </row>
    <row r="4" spans="1:8" ht="17.100000000000001" customHeight="1">
      <c r="A4" s="384"/>
      <c r="B4" s="384"/>
      <c r="C4" s="391" t="s">
        <v>292</v>
      </c>
      <c r="D4" s="398">
        <v>13822.58</v>
      </c>
      <c r="E4" s="405">
        <v>13822.58</v>
      </c>
      <c r="F4" s="410">
        <v>13822.58</v>
      </c>
      <c r="G4" s="410">
        <v>13822.58</v>
      </c>
      <c r="H4" s="410">
        <v>13822.58</v>
      </c>
    </row>
    <row r="5" spans="1:8" ht="17.100000000000001" customHeight="1">
      <c r="A5" s="384"/>
      <c r="B5" s="384"/>
      <c r="C5" s="391" t="s">
        <v>210</v>
      </c>
      <c r="D5" s="398">
        <v>153</v>
      </c>
      <c r="E5" s="405">
        <v>153</v>
      </c>
      <c r="F5" s="410">
        <v>153</v>
      </c>
      <c r="G5" s="410">
        <v>153</v>
      </c>
      <c r="H5" s="410">
        <v>153</v>
      </c>
    </row>
    <row r="6" spans="1:8" ht="17.100000000000001" customHeight="1">
      <c r="A6" s="384"/>
      <c r="B6" s="384"/>
      <c r="C6" s="392" t="s">
        <v>296</v>
      </c>
      <c r="D6" s="398">
        <v>13669.58</v>
      </c>
      <c r="E6" s="405">
        <v>13669.58</v>
      </c>
      <c r="F6" s="410">
        <v>13669.58</v>
      </c>
      <c r="G6" s="410">
        <v>13669.58</v>
      </c>
      <c r="H6" s="410">
        <v>13669.58</v>
      </c>
    </row>
    <row r="7" spans="1:8" ht="17.100000000000001" customHeight="1">
      <c r="A7" s="384" t="s">
        <v>299</v>
      </c>
      <c r="B7" s="384"/>
      <c r="C7" s="390" t="s">
        <v>291</v>
      </c>
      <c r="D7" s="398">
        <v>9528.7099999999991</v>
      </c>
      <c r="E7" s="405">
        <v>9535.07</v>
      </c>
      <c r="F7" s="410">
        <v>9535.07</v>
      </c>
      <c r="G7" s="410">
        <v>9535.07</v>
      </c>
      <c r="H7" s="410">
        <v>9561.2199999999993</v>
      </c>
    </row>
    <row r="8" spans="1:8" ht="17.100000000000001" customHeight="1">
      <c r="A8" s="384"/>
      <c r="B8" s="384"/>
      <c r="C8" s="391" t="s">
        <v>293</v>
      </c>
      <c r="D8" s="399" t="s">
        <v>12</v>
      </c>
      <c r="E8" s="406" t="s">
        <v>12</v>
      </c>
      <c r="F8" s="411" t="s">
        <v>12</v>
      </c>
      <c r="G8" s="411" t="s">
        <v>12</v>
      </c>
      <c r="H8" s="411" t="s">
        <v>12</v>
      </c>
    </row>
    <row r="9" spans="1:8" ht="17.100000000000001" customHeight="1">
      <c r="A9" s="384"/>
      <c r="B9" s="384"/>
      <c r="C9" s="391" t="s">
        <v>210</v>
      </c>
      <c r="D9" s="399" t="s">
        <v>12</v>
      </c>
      <c r="E9" s="406" t="s">
        <v>12</v>
      </c>
      <c r="F9" s="411" t="s">
        <v>12</v>
      </c>
      <c r="G9" s="411" t="s">
        <v>12</v>
      </c>
      <c r="H9" s="411" t="s">
        <v>12</v>
      </c>
    </row>
    <row r="10" spans="1:8" ht="17.100000000000001" customHeight="1">
      <c r="A10" s="384"/>
      <c r="B10" s="384"/>
      <c r="C10" s="392" t="s">
        <v>294</v>
      </c>
      <c r="D10" s="399" t="s">
        <v>12</v>
      </c>
      <c r="E10" s="406" t="s">
        <v>12</v>
      </c>
      <c r="F10" s="411" t="s">
        <v>12</v>
      </c>
      <c r="G10" s="411" t="s">
        <v>12</v>
      </c>
      <c r="H10" s="411" t="s">
        <v>12</v>
      </c>
    </row>
    <row r="11" spans="1:8" ht="17.100000000000001" customHeight="1">
      <c r="A11" s="8" t="s">
        <v>31</v>
      </c>
      <c r="B11" s="384" t="s">
        <v>64</v>
      </c>
      <c r="C11" s="390" t="s">
        <v>291</v>
      </c>
      <c r="D11" s="398">
        <v>187072.97</v>
      </c>
      <c r="E11" s="405">
        <v>187072.97</v>
      </c>
      <c r="F11" s="410">
        <v>187072.97</v>
      </c>
      <c r="G11" s="410">
        <v>187072.97</v>
      </c>
      <c r="H11" s="410">
        <v>187072.97</v>
      </c>
    </row>
    <row r="12" spans="1:8" ht="17.100000000000001" customHeight="1">
      <c r="A12" s="385"/>
      <c r="B12" s="384"/>
      <c r="C12" s="391" t="s">
        <v>293</v>
      </c>
      <c r="D12" s="398">
        <v>51016.84</v>
      </c>
      <c r="E12" s="405">
        <v>51016.84</v>
      </c>
      <c r="F12" s="410">
        <v>51016.84</v>
      </c>
      <c r="G12" s="410">
        <v>51016.84</v>
      </c>
      <c r="H12" s="410">
        <v>51016.84</v>
      </c>
    </row>
    <row r="13" spans="1:8" ht="17.100000000000001" customHeight="1">
      <c r="A13" s="385"/>
      <c r="B13" s="384"/>
      <c r="C13" s="391" t="s">
        <v>210</v>
      </c>
      <c r="D13" s="398">
        <v>1275.4000000000001</v>
      </c>
      <c r="E13" s="405">
        <v>1275.4000000000001</v>
      </c>
      <c r="F13" s="410">
        <v>1275.4000000000001</v>
      </c>
      <c r="G13" s="410">
        <v>1275.4000000000001</v>
      </c>
      <c r="H13" s="410">
        <v>1275.4000000000001</v>
      </c>
    </row>
    <row r="14" spans="1:8" ht="17.100000000000001" customHeight="1">
      <c r="A14" s="385"/>
      <c r="B14" s="384"/>
      <c r="C14" s="392" t="s">
        <v>296</v>
      </c>
      <c r="D14" s="398">
        <v>49741.44</v>
      </c>
      <c r="E14" s="405">
        <v>49741.44</v>
      </c>
      <c r="F14" s="410">
        <v>49741.44</v>
      </c>
      <c r="G14" s="410">
        <v>49741.44</v>
      </c>
      <c r="H14" s="410">
        <v>49741.44</v>
      </c>
    </row>
    <row r="15" spans="1:8" ht="17.100000000000001" customHeight="1">
      <c r="A15" s="385"/>
      <c r="B15" s="14" t="s">
        <v>225</v>
      </c>
      <c r="C15" s="390" t="s">
        <v>291</v>
      </c>
      <c r="D15" s="398">
        <v>18431.72</v>
      </c>
      <c r="E15" s="405">
        <v>18431.72</v>
      </c>
      <c r="F15" s="410">
        <v>18431.72</v>
      </c>
      <c r="G15" s="410">
        <v>18431.72</v>
      </c>
      <c r="H15" s="410">
        <v>18431.72</v>
      </c>
    </row>
    <row r="16" spans="1:8" ht="17.100000000000001" customHeight="1">
      <c r="A16" s="385"/>
      <c r="B16" s="384"/>
      <c r="C16" s="391" t="s">
        <v>293</v>
      </c>
      <c r="D16" s="398">
        <v>2096.83</v>
      </c>
      <c r="E16" s="405">
        <v>2096.83</v>
      </c>
      <c r="F16" s="410">
        <v>2096.83</v>
      </c>
      <c r="G16" s="410">
        <v>2136.83</v>
      </c>
      <c r="H16" s="410">
        <v>2136.83</v>
      </c>
    </row>
    <row r="17" spans="1:8" ht="17.100000000000001" customHeight="1">
      <c r="A17" s="385"/>
      <c r="B17" s="384"/>
      <c r="C17" s="391" t="s">
        <v>210</v>
      </c>
      <c r="D17" s="398" t="s">
        <v>12</v>
      </c>
      <c r="E17" s="405" t="s">
        <v>12</v>
      </c>
      <c r="F17" s="410" t="s">
        <v>12</v>
      </c>
      <c r="G17" s="410" t="s">
        <v>12</v>
      </c>
      <c r="H17" s="410" t="s">
        <v>12</v>
      </c>
    </row>
    <row r="18" spans="1:8" ht="17.100000000000001" customHeight="1">
      <c r="A18" s="385"/>
      <c r="B18" s="384"/>
      <c r="C18" s="392" t="s">
        <v>296</v>
      </c>
      <c r="D18" s="398">
        <v>2096.83</v>
      </c>
      <c r="E18" s="405">
        <v>2096.83</v>
      </c>
      <c r="F18" s="410">
        <v>2096.83</v>
      </c>
      <c r="G18" s="410">
        <v>2136.83</v>
      </c>
      <c r="H18" s="410">
        <v>2136.83</v>
      </c>
    </row>
    <row r="19" spans="1:8" ht="17.100000000000001" customHeight="1">
      <c r="A19" s="385"/>
      <c r="B19" s="14" t="s">
        <v>303</v>
      </c>
      <c r="C19" s="390" t="s">
        <v>291</v>
      </c>
      <c r="D19" s="398">
        <v>51482.8</v>
      </c>
      <c r="E19" s="405">
        <v>51482.8</v>
      </c>
      <c r="F19" s="410">
        <v>50243.81</v>
      </c>
      <c r="G19" s="410">
        <v>50243.81</v>
      </c>
      <c r="H19" s="410">
        <v>50243.81</v>
      </c>
    </row>
    <row r="20" spans="1:8" ht="17.100000000000001" customHeight="1">
      <c r="A20" s="385"/>
      <c r="B20" s="384"/>
      <c r="C20" s="391" t="s">
        <v>293</v>
      </c>
      <c r="D20" s="398">
        <v>18859.05</v>
      </c>
      <c r="E20" s="405">
        <v>18859.05</v>
      </c>
      <c r="F20" s="410">
        <v>18753.7</v>
      </c>
      <c r="G20" s="410">
        <v>18753.7</v>
      </c>
      <c r="H20" s="410">
        <v>18692.09</v>
      </c>
    </row>
    <row r="21" spans="1:8" ht="17.100000000000001" customHeight="1">
      <c r="A21" s="385"/>
      <c r="B21" s="384"/>
      <c r="C21" s="391" t="s">
        <v>210</v>
      </c>
      <c r="D21" s="398">
        <v>3474.89</v>
      </c>
      <c r="E21" s="405">
        <v>3733.68</v>
      </c>
      <c r="F21" s="410">
        <v>4126.54</v>
      </c>
      <c r="G21" s="410">
        <v>4126.54</v>
      </c>
      <c r="H21" s="410">
        <v>4082.93</v>
      </c>
    </row>
    <row r="22" spans="1:8" ht="17.100000000000001" customHeight="1">
      <c r="A22" s="385"/>
      <c r="B22" s="384"/>
      <c r="C22" s="392" t="s">
        <v>296</v>
      </c>
      <c r="D22" s="398">
        <v>15384.16</v>
      </c>
      <c r="E22" s="405">
        <v>15398.87</v>
      </c>
      <c r="F22" s="410">
        <v>14609.16</v>
      </c>
      <c r="G22" s="410">
        <v>14609.16</v>
      </c>
      <c r="H22" s="410">
        <v>14609.16</v>
      </c>
    </row>
    <row r="23" spans="1:8" ht="17.100000000000001" customHeight="1">
      <c r="A23" s="385"/>
      <c r="B23" s="384" t="s">
        <v>146</v>
      </c>
      <c r="C23" s="390" t="s">
        <v>291</v>
      </c>
      <c r="D23" s="398">
        <v>31474.2</v>
      </c>
      <c r="E23" s="405">
        <v>31474.2</v>
      </c>
      <c r="F23" s="410">
        <v>31474.2</v>
      </c>
      <c r="G23" s="410">
        <v>31474.2</v>
      </c>
      <c r="H23" s="410">
        <v>31474.2</v>
      </c>
    </row>
    <row r="24" spans="1:8" ht="17.100000000000001" customHeight="1">
      <c r="A24" s="385"/>
      <c r="B24" s="384"/>
      <c r="C24" s="391" t="s">
        <v>293</v>
      </c>
      <c r="D24" s="398">
        <v>6787.98</v>
      </c>
      <c r="E24" s="405">
        <v>6787.98</v>
      </c>
      <c r="F24" s="410">
        <v>6787.98</v>
      </c>
      <c r="G24" s="410">
        <v>6787.98</v>
      </c>
      <c r="H24" s="410">
        <v>6787.98</v>
      </c>
    </row>
    <row r="25" spans="1:8" ht="17.100000000000001" customHeight="1">
      <c r="A25" s="385"/>
      <c r="B25" s="384"/>
      <c r="C25" s="391" t="s">
        <v>210</v>
      </c>
      <c r="D25" s="398">
        <v>6715.75</v>
      </c>
      <c r="E25" s="405">
        <v>6715.75</v>
      </c>
      <c r="F25" s="410">
        <v>6715.75</v>
      </c>
      <c r="G25" s="410">
        <v>6715.75</v>
      </c>
      <c r="H25" s="410">
        <v>6715.75</v>
      </c>
    </row>
    <row r="26" spans="1:8" ht="17.100000000000001" customHeight="1">
      <c r="A26" s="385"/>
      <c r="B26" s="384"/>
      <c r="C26" s="392" t="s">
        <v>296</v>
      </c>
      <c r="D26" s="398">
        <v>72.23</v>
      </c>
      <c r="E26" s="405">
        <v>72.23</v>
      </c>
      <c r="F26" s="410">
        <v>72.23</v>
      </c>
      <c r="G26" s="410">
        <v>72.23</v>
      </c>
      <c r="H26" s="410">
        <v>72.23</v>
      </c>
    </row>
    <row r="27" spans="1:8" ht="17.100000000000001" customHeight="1">
      <c r="A27" s="385"/>
      <c r="B27" s="384" t="s">
        <v>55</v>
      </c>
      <c r="C27" s="390" t="s">
        <v>291</v>
      </c>
      <c r="D27" s="398">
        <v>393734.41</v>
      </c>
      <c r="E27" s="405">
        <v>393734.41</v>
      </c>
      <c r="F27" s="410">
        <v>393734.41</v>
      </c>
      <c r="G27" s="410">
        <v>393734.41</v>
      </c>
      <c r="H27" s="410">
        <v>393734.41</v>
      </c>
    </row>
    <row r="28" spans="1:8" ht="17.100000000000001" customHeight="1">
      <c r="A28" s="385"/>
      <c r="B28" s="384"/>
      <c r="C28" s="391" t="s">
        <v>293</v>
      </c>
      <c r="D28" s="398">
        <v>10336.83</v>
      </c>
      <c r="E28" s="405">
        <v>10336.83</v>
      </c>
      <c r="F28" s="410">
        <v>10336.83</v>
      </c>
      <c r="G28" s="410">
        <v>10336.83</v>
      </c>
      <c r="H28" s="410">
        <v>10336.83</v>
      </c>
    </row>
    <row r="29" spans="1:8" ht="17.100000000000001" customHeight="1">
      <c r="A29" s="385"/>
      <c r="B29" s="384"/>
      <c r="C29" s="391" t="s">
        <v>210</v>
      </c>
      <c r="D29" s="398">
        <v>663.62</v>
      </c>
      <c r="E29" s="405">
        <v>663.62</v>
      </c>
      <c r="F29" s="410">
        <v>663.62</v>
      </c>
      <c r="G29" s="410">
        <v>663.62</v>
      </c>
      <c r="H29" s="410">
        <v>663.62</v>
      </c>
    </row>
    <row r="30" spans="1:8" ht="17.100000000000001" customHeight="1">
      <c r="A30" s="385"/>
      <c r="B30" s="384"/>
      <c r="C30" s="392" t="s">
        <v>296</v>
      </c>
      <c r="D30" s="398">
        <v>9673.2099999999991</v>
      </c>
      <c r="E30" s="405">
        <v>9673.2099999999991</v>
      </c>
      <c r="F30" s="410">
        <v>9673.2099999999991</v>
      </c>
      <c r="G30" s="410">
        <v>9673.2099999999991</v>
      </c>
      <c r="H30" s="410">
        <v>9673.2099999999991</v>
      </c>
    </row>
    <row r="31" spans="1:8" ht="17.100000000000001" customHeight="1">
      <c r="A31" s="385"/>
      <c r="B31" s="384" t="s">
        <v>178</v>
      </c>
      <c r="C31" s="390" t="s">
        <v>291</v>
      </c>
      <c r="D31" s="398">
        <v>720929.31</v>
      </c>
      <c r="E31" s="405">
        <v>720541.31</v>
      </c>
      <c r="F31" s="410">
        <v>720541.31</v>
      </c>
      <c r="G31" s="410">
        <v>720541.31</v>
      </c>
      <c r="H31" s="410">
        <v>720541.31</v>
      </c>
    </row>
    <row r="32" spans="1:8" ht="17.100000000000001" customHeight="1">
      <c r="A32" s="385"/>
      <c r="B32" s="384"/>
      <c r="C32" s="391" t="s">
        <v>293</v>
      </c>
      <c r="D32" s="398">
        <v>47341.03</v>
      </c>
      <c r="E32" s="405">
        <v>47341.03</v>
      </c>
      <c r="F32" s="410">
        <v>47185.35</v>
      </c>
      <c r="G32" s="410">
        <v>46861.55</v>
      </c>
      <c r="H32" s="410">
        <v>48177.92</v>
      </c>
    </row>
    <row r="33" spans="1:8" ht="17.100000000000001" customHeight="1">
      <c r="A33" s="385"/>
      <c r="B33" s="384"/>
      <c r="C33" s="391" t="s">
        <v>210</v>
      </c>
      <c r="D33" s="398">
        <v>7121.25</v>
      </c>
      <c r="E33" s="405">
        <v>6965.57</v>
      </c>
      <c r="F33" s="410">
        <v>6965.57</v>
      </c>
      <c r="G33" s="410">
        <v>6641.77</v>
      </c>
      <c r="H33" s="410">
        <v>6699.74</v>
      </c>
    </row>
    <row r="34" spans="1:8" ht="17.100000000000001" customHeight="1">
      <c r="A34" s="386"/>
      <c r="B34" s="384"/>
      <c r="C34" s="392" t="s">
        <v>296</v>
      </c>
      <c r="D34" s="398">
        <v>40219.78</v>
      </c>
      <c r="E34" s="405">
        <v>40219.78</v>
      </c>
      <c r="F34" s="410">
        <v>40219.78</v>
      </c>
      <c r="G34" s="410">
        <v>40219.78</v>
      </c>
      <c r="H34" s="410">
        <v>41478.18</v>
      </c>
    </row>
    <row r="35" spans="1:8" ht="17.100000000000001" customHeight="1">
      <c r="A35" s="387" t="s">
        <v>302</v>
      </c>
      <c r="B35" s="389"/>
      <c r="C35" s="394"/>
      <c r="D35" s="398">
        <v>807315.94</v>
      </c>
      <c r="E35" s="405">
        <v>801893.94</v>
      </c>
      <c r="F35" s="410">
        <v>801893.94</v>
      </c>
      <c r="G35" s="410">
        <v>801893.94</v>
      </c>
      <c r="H35" s="410">
        <v>801893.94</v>
      </c>
    </row>
    <row r="36" spans="1:8" ht="17.100000000000001" customHeight="1">
      <c r="A36" s="384" t="s">
        <v>178</v>
      </c>
      <c r="B36" s="384"/>
      <c r="C36" s="393" t="s">
        <v>291</v>
      </c>
      <c r="D36" s="398">
        <v>490098.63</v>
      </c>
      <c r="E36" s="405">
        <v>455609.63</v>
      </c>
      <c r="F36" s="410">
        <v>456206.42</v>
      </c>
      <c r="G36" s="410">
        <v>455170.18</v>
      </c>
      <c r="H36" s="410">
        <v>451059.73</v>
      </c>
    </row>
    <row r="37" spans="1:8" ht="17.100000000000001" customHeight="1">
      <c r="A37" s="384"/>
      <c r="B37" s="384"/>
      <c r="C37" s="395" t="s">
        <v>293</v>
      </c>
      <c r="D37" s="398">
        <v>7110.71</v>
      </c>
      <c r="E37" s="405">
        <v>7110.71</v>
      </c>
      <c r="F37" s="410">
        <v>7110.71</v>
      </c>
      <c r="G37" s="410">
        <v>7110.71</v>
      </c>
      <c r="H37" s="410">
        <v>7110.71</v>
      </c>
    </row>
    <row r="38" spans="1:8" ht="17.100000000000001" customHeight="1">
      <c r="A38" s="384"/>
      <c r="B38" s="384"/>
      <c r="C38" s="391" t="s">
        <v>210</v>
      </c>
      <c r="D38" s="398">
        <v>708.6</v>
      </c>
      <c r="E38" s="405">
        <v>708.6</v>
      </c>
      <c r="F38" s="410">
        <v>708.6</v>
      </c>
      <c r="G38" s="410">
        <v>708.6</v>
      </c>
      <c r="H38" s="410">
        <v>708.6</v>
      </c>
    </row>
    <row r="39" spans="1:8" ht="17.100000000000001" customHeight="1">
      <c r="A39" s="384"/>
      <c r="B39" s="384"/>
      <c r="C39" s="392" t="s">
        <v>296</v>
      </c>
      <c r="D39" s="400">
        <v>6402.11</v>
      </c>
      <c r="E39" s="407">
        <v>6402.11</v>
      </c>
      <c r="F39" s="412">
        <v>6402.11</v>
      </c>
      <c r="G39" s="412">
        <v>6402.11</v>
      </c>
      <c r="H39" s="412">
        <v>6402.11</v>
      </c>
    </row>
    <row r="40" spans="1:8" ht="17.100000000000001" customHeight="1">
      <c r="A40" s="8" t="s">
        <v>160</v>
      </c>
      <c r="B40" s="390" t="s">
        <v>301</v>
      </c>
      <c r="C40" s="390"/>
      <c r="D40" s="401">
        <f>D3+D7+D11+D15+D19+D23+D27+D31+D35+D36</f>
        <v>2734464.98</v>
      </c>
      <c r="E40" s="401">
        <f>E3+E7+E11+E15+E19+E23+E27+E31+E35+E36</f>
        <v>2694172.34</v>
      </c>
      <c r="F40" s="413">
        <f>F3+F7+F11+F15+F19+F23+F27+F31+F35+F36</f>
        <v>2693530.1399999997</v>
      </c>
      <c r="G40" s="413">
        <f>G3+G7+G11+G15+G19+G23+G27+G31+G35+G36</f>
        <v>2692493.9</v>
      </c>
      <c r="H40" s="413">
        <f>H3+H7+H11+H15+H19+H23+H27+H31+H35+H36</f>
        <v>2688409.6</v>
      </c>
    </row>
    <row r="41" spans="1:8" ht="17.100000000000001" customHeight="1">
      <c r="A41" s="385"/>
      <c r="B41" s="391" t="s">
        <v>239</v>
      </c>
      <c r="C41" s="391"/>
      <c r="D41" s="402">
        <f>D5+D13+D21+D25+D29+D33+D38</f>
        <v>20112.510000000002</v>
      </c>
      <c r="E41" s="402">
        <f>E5+E13+E21+E25+E29+E33+E38</f>
        <v>20215.62</v>
      </c>
      <c r="F41" s="414">
        <f>F5+F13+F21+F25+F29+F33+F38</f>
        <v>20608.48</v>
      </c>
      <c r="G41" s="414">
        <f>G5+G13+G21+G25+G29+G33+G38</f>
        <v>20284.68</v>
      </c>
      <c r="H41" s="414">
        <f>H5+H13+H21+H25+H29+H33+H38</f>
        <v>20299.04</v>
      </c>
    </row>
    <row r="42" spans="1:8" ht="17.100000000000001" customHeight="1">
      <c r="A42" s="385"/>
      <c r="B42" s="391" t="s">
        <v>18</v>
      </c>
      <c r="C42" s="391"/>
      <c r="D42" s="402">
        <f>D6+D14+D18+D22+D26+D30+D34+D39</f>
        <v>137259.34</v>
      </c>
      <c r="E42" s="402">
        <f>E6+E14+E18+E22+E26+E30+E34+E39</f>
        <v>137274.04999999999</v>
      </c>
      <c r="F42" s="414">
        <f>F6+F14+F18+F22+F26+F30+F34+F39</f>
        <v>136484.34</v>
      </c>
      <c r="G42" s="414">
        <f>G6+G14+G18+G22+G26+G30+G34+G39</f>
        <v>136524.34</v>
      </c>
      <c r="H42" s="414">
        <f>H6+H14+H18+H22+H26+H30+H34+H39</f>
        <v>137782.74</v>
      </c>
    </row>
    <row r="43" spans="1:8" ht="17.100000000000001" customHeight="1">
      <c r="A43" s="386"/>
      <c r="B43" s="392" t="s">
        <v>245</v>
      </c>
      <c r="C43" s="392"/>
      <c r="D43" s="403">
        <f>D41+D42</f>
        <v>157371.85</v>
      </c>
      <c r="E43" s="403">
        <f>E41+E42</f>
        <v>157489.66999999998</v>
      </c>
      <c r="F43" s="415">
        <f>F41+F42</f>
        <v>157092.82</v>
      </c>
      <c r="G43" s="415">
        <f>G41+G42</f>
        <v>156809.01999999999</v>
      </c>
      <c r="H43" s="415">
        <f>H41+H42</f>
        <v>158081.78</v>
      </c>
    </row>
    <row r="44" spans="1:8">
      <c r="A44" s="388"/>
      <c r="B44" s="388"/>
      <c r="C44" s="388"/>
      <c r="D44" s="404"/>
      <c r="F44" s="404"/>
      <c r="H44" s="81" t="s">
        <v>300</v>
      </c>
    </row>
  </sheetData>
  <mergeCells count="17">
    <mergeCell ref="A2:C2"/>
    <mergeCell ref="A35:C35"/>
    <mergeCell ref="B40:C40"/>
    <mergeCell ref="B41:C41"/>
    <mergeCell ref="B42:C42"/>
    <mergeCell ref="B43:C43"/>
    <mergeCell ref="A3:B6"/>
    <mergeCell ref="A7:B10"/>
    <mergeCell ref="B11:B14"/>
    <mergeCell ref="B15:B18"/>
    <mergeCell ref="B19:B22"/>
    <mergeCell ref="B23:B26"/>
    <mergeCell ref="B27:B30"/>
    <mergeCell ref="B31:B34"/>
    <mergeCell ref="A36:B39"/>
    <mergeCell ref="A40:A43"/>
    <mergeCell ref="A11:A34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Medium,標準"-67-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60</vt:lpstr>
      <vt:lpstr>61</vt:lpstr>
      <vt:lpstr>62</vt:lpstr>
      <vt:lpstr>63</vt:lpstr>
      <vt:lpstr>64</vt:lpstr>
      <vt:lpstr>65</vt:lpstr>
      <vt:lpstr>66</vt:lpstr>
      <vt:lpstr>67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赤羽 美保</dc:creator>
  <cp:lastModifiedBy>樋村 信祐</cp:lastModifiedBy>
  <cp:lastPrinted>2023-01-04T05:51:21Z</cp:lastPrinted>
  <dcterms:created xsi:type="dcterms:W3CDTF">2020-03-13T02:48:51Z</dcterms:created>
  <dcterms:modified xsi:type="dcterms:W3CDTF">2023-03-31T05:56:08Z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2023-03-31T05:56:08Z</vt:filetime>
  </property>
</Properties>
</file>