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QQgGUjRjm63mVZerhyUhOcYA9Lf29rNz1GezXxkUcpVA/ERtOMgFMWo68KV9P+jzRn029PmktQBjXdHhW3LCLA==" workbookSaltValue="yDIfBKunHqKE3RvuD6Fixg==" workbookSpinCount="100000"/>
  <bookViews>
    <workbookView xWindow="0" yWindow="0" windowWidth="15360" windowHeight="7635"/>
  </bookViews>
  <sheets>
    <sheet name="法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<sst xmlns="http://schemas.openxmlformats.org/spreadsheetml/2006/main" xmlns:r="http://schemas.openxmlformats.org/officeDocument/2006/relationships" count="115" uniqueCount="115">
  <si>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人口密度</t>
    <rPh sb="0" eb="2">
      <t>ジンコウ</t>
    </rPh>
    <rPh sb="2" eb="4">
      <t>ミツド</t>
    </rPh>
    <phoneticPr fontId="1"/>
  </si>
  <si>
    <t>⑦施設利用率(％)</t>
    <rPh sb="1" eb="3">
      <t>シセツ</t>
    </rPh>
    <rPh sb="3" eb="6">
      <t>リヨウリツ</t>
    </rPh>
    <phoneticPr fontId="1"/>
  </si>
  <si>
    <t>経営比較分析表（令和3年度決算）</t>
    <rPh sb="8" eb="10">
      <t>レイワ</t>
    </rPh>
    <rPh sb="11" eb="13">
      <t>ネンド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</si>
  <si>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</si>
  <si>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</si>
  <si>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</si>
  <si>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</si>
  <si>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</si>
  <si>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</si>
  <si>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</si>
  <si>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</si>
  <si>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</si>
  <si>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</si>
  <si>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</si>
  <si>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</si>
  <si>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</si>
  <si>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</si>
  <si>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</si>
  <si>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</si>
  <si>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</si>
  <si>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</si>
  <si>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</si>
  <si>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</si>
  <si>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</si>
  <si>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</si>
  <si>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</si>
  <si>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</si>
  <si>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</si>
  <si>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</si>
  <si>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</si>
  <si>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</si>
  <si>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</si>
  <si>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</si>
  <si>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</si>
  <si>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</si>
  <si>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</si>
  <si>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</si>
  <si>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</si>
  <si>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</si>
  <si>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</si>
  <si>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</si>
  <si>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</si>
  <si>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</si>
  <si>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</si>
  <si>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</si>
  <si>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</si>
  <si>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</si>
  <si>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</si>
  <si>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</si>
  <si>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</si>
  <si>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</si>
  <si>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</si>
  <si>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</si>
  <si>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</si>
  <si>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</si>
  <si>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</si>
  <si>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</si>
  <si>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</si>
  <si>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</si>
  <si>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</si>
  <si>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</si>
  <si>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</si>
  <si>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</si>
  <si>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</si>
  <si>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</si>
  <si>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</si>
  <si>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</si>
  <si>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</si>
  <si>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</si>
  <si>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</si>
  <si>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</si>
  <si>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</si>
  <si>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</si>
  <si>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</si>
  <si>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</si>
  <si>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</si>
  <si>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 xml:space="preserve">　一般的に、「有形固定資産減価償却率」の数値が高くなれば、法定耐用年数に近い資産を多く保有していることを示しています。「有形固定資産減価償却率」は、類似団体平均より高い傾向にありますが、統廃合事業（農集→公共）を進めている段階であり、供用開始から30年経つ施設についてはすべて統合し、未来投資を行わない計画です。また、統合しない施設は、比較的供用開始から日が浅く、老朽化が進行していない傾向にあると考えられ、更新需要計画などの早期対策が比較的講じやすい状況にあることが窺えます。
</t>
    <rPh sb="74" eb="80">
      <t>ルイジダンタイヘイキン</t>
    </rPh>
    <rPh sb="84" eb="86">
      <t>ケイコウ</t>
    </rPh>
    <rPh sb="147" eb="148">
      <t>オコナ</t>
    </rPh>
    <rPh sb="168" eb="171">
      <t>ヒカクテキ</t>
    </rPh>
    <rPh sb="171" eb="173">
      <t>キョウヨウ</t>
    </rPh>
    <rPh sb="173" eb="175">
      <t>カイシ</t>
    </rPh>
    <rPh sb="177" eb="178">
      <t>ヒ</t>
    </rPh>
    <rPh sb="179" eb="180">
      <t>アサ</t>
    </rPh>
    <rPh sb="182" eb="185">
      <t>ロウキュウカ</t>
    </rPh>
    <rPh sb="186" eb="188">
      <t>シンコウ</t>
    </rPh>
    <rPh sb="193" eb="195">
      <t>ケイコウ</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</si>
  <si>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</si>
  <si>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</si>
  <si>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</si>
  <si>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</si>
  <si>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</si>
  <si>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</si>
  <si>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</si>
  <si>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</si>
  <si>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</si>
  <si>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</si>
  <si>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</si>
  <si>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</si>
  <si>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</si>
  <si>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</si>
  <si>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</si>
  <si>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</si>
  <si>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</si>
  <si>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</si>
  <si>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</si>
  <si>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長野県　東御市</t>
  </si>
  <si>
    <t>法適用</t>
  </si>
  <si>
    <t>下水道事業</t>
  </si>
  <si>
    <t>農業集落排水</t>
  </si>
  <si>
    <t>F1</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</si>
  <si>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</si>
  <si>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</si>
  <si>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</si>
  <si>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</si>
  <si>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</si>
  <si>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</si>
  <si>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</si>
  <si>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</si>
  <si>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</si>
  <si>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</si>
  <si>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</si>
  <si>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</si>
  <si>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経営の健全性については、一定の水準にあるものと考えられますが、これも一般会計負担によるところが作用しているものと考えられます。
　施設は、供用開始から30年以上が経つ施設がありますが、その施設に関しては、今後統廃合事業（農集→公共へ）を進めていますので、施設の建設投資等は発生しない見込みです。また、残る施設については、比較的老朽化が進行していないことから、事業の恒久的な維持と今後予定される施設の老朽化対策を鑑み、適正規模への再構築を進めながら適正な料金水準を維持することが求められるものと考えます。
　</t>
  </si>
  <si>
    <t>　「経常収支比率」、「経費回収率」ともに平均より高い傾向にあります。また、「汚水処理原価」は平均より低い傾向にあります。これは、資本費の減少や民間委託など費用の抑制等による要因も考えられますが、現状は、一般会計から繰入を行っていることが大きく作用していると考えられます。
　「流動比率」は、平均を上回っておりますが、単年度収益が少ない事業であるため、未来投資のための資金を賄うために引続き財源のストックをしていかなければなりません。
　効率性では、「施設利用率」は類似団体とほぼ同水準で、「水洗化率」は平均値より高くなっていますが、引き続き統廃合を行い効率性を高めていく予定です。</t>
    <rPh sb="38" eb="44">
      <t>オスイショリゲンカ</t>
    </rPh>
    <rPh sb="46" eb="48">
      <t>ヘイキン</t>
    </rPh>
    <rPh sb="50" eb="51">
      <t>ヒク</t>
    </rPh>
    <rPh sb="52" eb="54">
      <t>ケイコウ</t>
    </rPh>
    <rPh sb="232" eb="234">
      <t>ルイジ</t>
    </rPh>
    <rPh sb="234" eb="236">
      <t>ダンタイ</t>
    </rPh>
    <rPh sb="239" eb="240">
      <t>ドウ</t>
    </rPh>
    <rPh sb="240" eb="242">
      <t>スイジュン</t>
    </rPh>
    <rPh sb="280" eb="281">
      <t>タカ</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</si>
</sst>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8" formatCode="&quot;H&quot;yy"/>
    <numFmt numFmtId="179" formatCode="&quot;R&quot;dd"/>
    <numFmt numFmtId="176" formatCode="#,##0.00;&quot;△&quot;#,##0.00"/>
    <numFmt numFmtId="181" formatCode="#,##0.00;&quot;△&quot;#,##0.00;&quot;-&quot;"/>
    <numFmt numFmtId="177" formatCode="#,##0;&quot;△&quot;#,##0"/>
    <numFmt numFmtId="180" formatCode="0.00_);[Red]\(0.00\)"/>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データ!$EE$6:$EI$6</c:f>
              <c:numCache>
                <c:formatCode>#,##0.00;"△"#,##0.00;"-"</c:formatCode>
                <c:ptCount val="5"/>
                <c:pt idx="0">
                  <c:v>5.e-002</c:v>
                </c:pt>
                <c:pt idx="1">
                  <c:v>0.25</c:v>
                </c:pt>
                <c:pt idx="2">
                  <c:v>0.11</c:v>
                </c:pt>
                <c:pt idx="3">
                  <c:v>0.1</c:v>
                </c:pt>
                <c:pt idx="4">
                  <c:v>8.e-002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0.44</c:v>
                </c:pt>
                <c:pt idx="1">
                  <c:v>4.e-002</c:v>
                </c:pt>
                <c:pt idx="2">
                  <c:v>2.e-002</c:v>
                </c:pt>
                <c:pt idx="3">
                  <c:v>2.e-002</c:v>
                </c:pt>
                <c:pt idx="4">
                  <c:v>1.e-002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データ!$CM$6:$CQ$6</c:f>
              <c:numCache>
                <c:formatCode>#,##0.00;"△"#,##0.00;"-"</c:formatCode>
                <c:ptCount val="5"/>
                <c:pt idx="0">
                  <c:v>73.8</c:v>
                </c:pt>
                <c:pt idx="1">
                  <c:v>63.69</c:v>
                </c:pt>
                <c:pt idx="2">
                  <c:v>72.260000000000005</c:v>
                </c:pt>
                <c:pt idx="3">
                  <c:v>54.78</c:v>
                </c:pt>
                <c:pt idx="4">
                  <c:v>58.27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56.01</c:v>
                </c:pt>
                <c:pt idx="1">
                  <c:v>56.72</c:v>
                </c:pt>
                <c:pt idx="2">
                  <c:v>54.06</c:v>
                </c:pt>
                <c:pt idx="3">
                  <c:v>55.26</c:v>
                </c:pt>
                <c:pt idx="4">
                  <c:v>54.54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データ!$CX$6:$DB$6</c:f>
              <c:numCache>
                <c:formatCode>#,##0.00;"△"#,##0.00;"-"</c:formatCode>
                <c:ptCount val="5"/>
                <c:pt idx="0">
                  <c:v>92.78</c:v>
                </c:pt>
                <c:pt idx="1">
                  <c:v>93.24</c:v>
                </c:pt>
                <c:pt idx="2">
                  <c:v>92.69</c:v>
                </c:pt>
                <c:pt idx="3">
                  <c:v>92.84</c:v>
                </c:pt>
                <c:pt idx="4">
                  <c:v>93.42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89.77</c:v>
                </c:pt>
                <c:pt idx="1">
                  <c:v>90.04</c:v>
                </c:pt>
                <c:pt idx="2">
                  <c:v>90.11</c:v>
                </c:pt>
                <c:pt idx="3">
                  <c:v>90.52</c:v>
                </c:pt>
                <c:pt idx="4">
                  <c:v>90.3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データ!$Y$6:$AC$6</c:f>
              <c:numCache>
                <c:formatCode>#,##0.00;"△"#,##0.00;"-"</c:formatCode>
                <c:ptCount val="5"/>
                <c:pt idx="0">
                  <c:v>107.08</c:v>
                </c:pt>
                <c:pt idx="1">
                  <c:v>106.58</c:v>
                </c:pt>
                <c:pt idx="2">
                  <c:v>108.39</c:v>
                </c:pt>
                <c:pt idx="3">
                  <c:v>110.31</c:v>
                </c:pt>
                <c:pt idx="4">
                  <c:v>105.41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100.99</c:v>
                </c:pt>
                <c:pt idx="1">
                  <c:v>101.27</c:v>
                </c:pt>
                <c:pt idx="2">
                  <c:v>101.91</c:v>
                </c:pt>
                <c:pt idx="3">
                  <c:v>103.09</c:v>
                </c:pt>
                <c:pt idx="4">
                  <c:v>102.11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データ!$DI$6:$DM$6</c:f>
              <c:numCache>
                <c:formatCode>#,##0.00;"△"#,##0.00;"-"</c:formatCode>
                <c:ptCount val="5"/>
                <c:pt idx="0">
                  <c:v>25.94</c:v>
                </c:pt>
                <c:pt idx="1">
                  <c:v>28.29</c:v>
                </c:pt>
                <c:pt idx="2">
                  <c:v>30.54</c:v>
                </c:pt>
                <c:pt idx="3">
                  <c:v>32.880000000000003</c:v>
                </c:pt>
                <c:pt idx="4">
                  <c:v>35.299999999999997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22.69</c:v>
                </c:pt>
                <c:pt idx="1">
                  <c:v>24.32</c:v>
                </c:pt>
                <c:pt idx="2">
                  <c:v>28.19</c:v>
                </c:pt>
                <c:pt idx="3">
                  <c:v>24.8</c:v>
                </c:pt>
                <c:pt idx="4">
                  <c:v>28.12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データ!$DT$6:$DX$6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0</c:v>
                </c:pt>
                <c:pt idx="3">
                  <c:v>0</c:v>
                </c:pt>
                <c:pt idx="4">
                  <c:v>0</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データ!$AJ$6:$AN$6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149.02000000000001</c:v>
                </c:pt>
                <c:pt idx="1">
                  <c:v>137.09</c:v>
                </c:pt>
                <c:pt idx="2">
                  <c:v>127.98</c:v>
                </c:pt>
                <c:pt idx="3">
                  <c:v>101.24</c:v>
                </c:pt>
                <c:pt idx="4">
                  <c:v>124.9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データ!$AU$6:$AY$6</c:f>
              <c:numCache>
                <c:formatCode>#,##0.00;"△"#,##0.00;"-"</c:formatCode>
                <c:ptCount val="5"/>
                <c:pt idx="0">
                  <c:v>85.88</c:v>
                </c:pt>
                <c:pt idx="1">
                  <c:v>87.02</c:v>
                </c:pt>
                <c:pt idx="2">
                  <c:v>101.77</c:v>
                </c:pt>
                <c:pt idx="3">
                  <c:v>123.09</c:v>
                </c:pt>
                <c:pt idx="4">
                  <c:v>155.16999999999999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38.119999999999997</c:v>
                </c:pt>
                <c:pt idx="1">
                  <c:v>43.5</c:v>
                </c:pt>
                <c:pt idx="2">
                  <c:v>44.14</c:v>
                </c:pt>
                <c:pt idx="3">
                  <c:v>37.24</c:v>
                </c:pt>
                <c:pt idx="4">
                  <c:v>33.58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データ!$BF$6:$BJ$6</c:f>
              <c:numCache>
                <c:formatCode>#,##0.00;"△"#,##0.00;"-"</c:formatCode>
                <c:ptCount val="5"/>
                <c:pt idx="0">
                  <c:v>603.29999999999995</c:v>
                </c:pt>
                <c:pt idx="1">
                  <c:v>721.44</c:v>
                </c:pt>
                <c:pt idx="2">
                  <c:v>541.6</c:v>
                </c:pt>
                <c:pt idx="3">
                  <c:v>438.07</c:v>
                </c:pt>
                <c:pt idx="4">
                  <c:v>367.84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684.74</c:v>
                </c:pt>
                <c:pt idx="1">
                  <c:v>654.91999999999996</c:v>
                </c:pt>
                <c:pt idx="2">
                  <c:v>654.71</c:v>
                </c:pt>
                <c:pt idx="3">
                  <c:v>783.8</c:v>
                </c:pt>
                <c:pt idx="4">
                  <c:v>778.81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データ!$BQ$6:$BU$6</c:f>
              <c:numCache>
                <c:formatCode>#,##0.00;"△"#,##0.00;"-"</c:formatCode>
                <c:ptCount val="5"/>
                <c:pt idx="0">
                  <c:v>100</c:v>
                </c:pt>
                <c:pt idx="1">
                  <c:v>98.53</c:v>
                </c:pt>
                <c:pt idx="2">
                  <c:v>100</c:v>
                </c:pt>
                <c:pt idx="3">
                  <c:v>100</c:v>
                </c:pt>
                <c:pt idx="4">
                  <c:v>100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65.33</c:v>
                </c:pt>
                <c:pt idx="1">
                  <c:v>65.39</c:v>
                </c:pt>
                <c:pt idx="2">
                  <c:v>65.37</c:v>
                </c:pt>
                <c:pt idx="3">
                  <c:v>68.11</c:v>
                </c:pt>
                <c:pt idx="4">
                  <c:v>67.23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データ!$CB$6:$CF$6</c:f>
              <c:numCache>
                <c:formatCode>#,##0.00;"△"#,##0.00;"-"</c:formatCode>
                <c:ptCount val="5"/>
                <c:pt idx="0">
                  <c:v>164.6</c:v>
                </c:pt>
                <c:pt idx="1">
                  <c:v>167.58</c:v>
                </c:pt>
                <c:pt idx="2">
                  <c:v>165.94</c:v>
                </c:pt>
                <c:pt idx="3">
                  <c:v>166.37</c:v>
                </c:pt>
                <c:pt idx="4">
                  <c:v>167.5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227.43</c:v>
                </c:pt>
                <c:pt idx="1">
                  <c:v>230.88</c:v>
                </c:pt>
                <c:pt idx="2">
                  <c:v>228.99</c:v>
                </c:pt>
                <c:pt idx="3">
                  <c:v>222.41</c:v>
                </c:pt>
                <c:pt idx="4">
                  <c:v>228.21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【104.16】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【128.23】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【34.77】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【786.37】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【86.91】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【61.14】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【256.97】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【60.65】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【24.95】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【0.00】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【0.03】</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80" zoomScaleNormal="80" workbookViewId="0">
      <selection activeCell="BL16" sqref="BL16:BZ4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長野県　東御市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8</v>
      </c>
      <c r="C7" s="5"/>
      <c r="D7" s="5"/>
      <c r="E7" s="5"/>
      <c r="F7" s="5"/>
      <c r="G7" s="5"/>
      <c r="H7" s="5"/>
      <c r="I7" s="5" t="s">
        <v>14</v>
      </c>
      <c r="J7" s="5"/>
      <c r="K7" s="5"/>
      <c r="L7" s="5"/>
      <c r="M7" s="5"/>
      <c r="N7" s="5"/>
      <c r="O7" s="5"/>
      <c r="P7" s="5" t="s">
        <v>7</v>
      </c>
      <c r="Q7" s="5"/>
      <c r="R7" s="5"/>
      <c r="S7" s="5"/>
      <c r="T7" s="5"/>
      <c r="U7" s="5"/>
      <c r="V7" s="5"/>
      <c r="W7" s="5" t="s">
        <v>16</v>
      </c>
      <c r="X7" s="5"/>
      <c r="Y7" s="5"/>
      <c r="Z7" s="5"/>
      <c r="AA7" s="5"/>
      <c r="AB7" s="5"/>
      <c r="AC7" s="5"/>
      <c r="AD7" s="5" t="s">
        <v>6</v>
      </c>
      <c r="AE7" s="5"/>
      <c r="AF7" s="5"/>
      <c r="AG7" s="5"/>
      <c r="AH7" s="5"/>
      <c r="AI7" s="5"/>
      <c r="AJ7" s="5"/>
      <c r="AK7" s="3"/>
      <c r="AL7" s="5" t="s">
        <v>17</v>
      </c>
      <c r="AM7" s="5"/>
      <c r="AN7" s="5"/>
      <c r="AO7" s="5"/>
      <c r="AP7" s="5"/>
      <c r="AQ7" s="5"/>
      <c r="AR7" s="5"/>
      <c r="AS7" s="5"/>
      <c r="AT7" s="5" t="s">
        <v>12</v>
      </c>
      <c r="AU7" s="5"/>
      <c r="AV7" s="5"/>
      <c r="AW7" s="5"/>
      <c r="AX7" s="5"/>
      <c r="AY7" s="5"/>
      <c r="AZ7" s="5"/>
      <c r="BA7" s="5"/>
      <c r="BB7" s="5" t="s">
        <v>18</v>
      </c>
      <c r="BC7" s="5"/>
      <c r="BD7" s="5"/>
      <c r="BE7" s="5"/>
      <c r="BF7" s="5"/>
      <c r="BG7" s="5"/>
      <c r="BH7" s="5"/>
      <c r="BI7" s="5"/>
      <c r="BJ7" s="3"/>
      <c r="BK7" s="3"/>
      <c r="BL7" s="26" t="s">
        <v>19</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農業集落排水</v>
      </c>
      <c r="Q8" s="6"/>
      <c r="R8" s="6"/>
      <c r="S8" s="6"/>
      <c r="T8" s="6"/>
      <c r="U8" s="6"/>
      <c r="V8" s="6"/>
      <c r="W8" s="6" t="str">
        <f>データ!L6</f>
        <v>F1</v>
      </c>
      <c r="X8" s="6"/>
      <c r="Y8" s="6"/>
      <c r="Z8" s="6"/>
      <c r="AA8" s="6"/>
      <c r="AB8" s="6"/>
      <c r="AC8" s="6"/>
      <c r="AD8" s="20" t="str">
        <f>データ!$M$6</f>
        <v>非設置</v>
      </c>
      <c r="AE8" s="20"/>
      <c r="AF8" s="20"/>
      <c r="AG8" s="20"/>
      <c r="AH8" s="20"/>
      <c r="AI8" s="20"/>
      <c r="AJ8" s="20"/>
      <c r="AK8" s="3"/>
      <c r="AL8" s="21">
        <f>データ!S6</f>
        <v>29677</v>
      </c>
      <c r="AM8" s="21"/>
      <c r="AN8" s="21"/>
      <c r="AO8" s="21"/>
      <c r="AP8" s="21"/>
      <c r="AQ8" s="21"/>
      <c r="AR8" s="21"/>
      <c r="AS8" s="21"/>
      <c r="AT8" s="7">
        <f>データ!T6</f>
        <v>112.37</v>
      </c>
      <c r="AU8" s="7"/>
      <c r="AV8" s="7"/>
      <c r="AW8" s="7"/>
      <c r="AX8" s="7"/>
      <c r="AY8" s="7"/>
      <c r="AZ8" s="7"/>
      <c r="BA8" s="7"/>
      <c r="BB8" s="7">
        <f>データ!U6</f>
        <v>264.10000000000002</v>
      </c>
      <c r="BC8" s="7"/>
      <c r="BD8" s="7"/>
      <c r="BE8" s="7"/>
      <c r="BF8" s="7"/>
      <c r="BG8" s="7"/>
      <c r="BH8" s="7"/>
      <c r="BI8" s="7"/>
      <c r="BJ8" s="3"/>
      <c r="BK8" s="3"/>
      <c r="BL8" s="27" t="s">
        <v>13</v>
      </c>
      <c r="BM8" s="37"/>
      <c r="BN8" s="44" t="s">
        <v>21</v>
      </c>
      <c r="BO8" s="44"/>
      <c r="BP8" s="44"/>
      <c r="BQ8" s="44"/>
      <c r="BR8" s="44"/>
      <c r="BS8" s="44"/>
      <c r="BT8" s="44"/>
      <c r="BU8" s="44"/>
      <c r="BV8" s="44"/>
      <c r="BW8" s="44"/>
      <c r="BX8" s="44"/>
      <c r="BY8" s="48"/>
    </row>
    <row r="9" spans="1:78" ht="18.75" customHeight="1">
      <c r="A9" s="2"/>
      <c r="B9" s="5" t="s">
        <v>23</v>
      </c>
      <c r="C9" s="5"/>
      <c r="D9" s="5"/>
      <c r="E9" s="5"/>
      <c r="F9" s="5"/>
      <c r="G9" s="5"/>
      <c r="H9" s="5"/>
      <c r="I9" s="5" t="s">
        <v>24</v>
      </c>
      <c r="J9" s="5"/>
      <c r="K9" s="5"/>
      <c r="L9" s="5"/>
      <c r="M9" s="5"/>
      <c r="N9" s="5"/>
      <c r="O9" s="5"/>
      <c r="P9" s="5" t="s">
        <v>26</v>
      </c>
      <c r="Q9" s="5"/>
      <c r="R9" s="5"/>
      <c r="S9" s="5"/>
      <c r="T9" s="5"/>
      <c r="U9" s="5"/>
      <c r="V9" s="5"/>
      <c r="W9" s="5" t="s">
        <v>27</v>
      </c>
      <c r="X9" s="5"/>
      <c r="Y9" s="5"/>
      <c r="Z9" s="5"/>
      <c r="AA9" s="5"/>
      <c r="AB9" s="5"/>
      <c r="AC9" s="5"/>
      <c r="AD9" s="5" t="s">
        <v>22</v>
      </c>
      <c r="AE9" s="5"/>
      <c r="AF9" s="5"/>
      <c r="AG9" s="5"/>
      <c r="AH9" s="5"/>
      <c r="AI9" s="5"/>
      <c r="AJ9" s="5"/>
      <c r="AK9" s="3"/>
      <c r="AL9" s="5" t="s">
        <v>30</v>
      </c>
      <c r="AM9" s="5"/>
      <c r="AN9" s="5"/>
      <c r="AO9" s="5"/>
      <c r="AP9" s="5"/>
      <c r="AQ9" s="5"/>
      <c r="AR9" s="5"/>
      <c r="AS9" s="5"/>
      <c r="AT9" s="5" t="s">
        <v>31</v>
      </c>
      <c r="AU9" s="5"/>
      <c r="AV9" s="5"/>
      <c r="AW9" s="5"/>
      <c r="AX9" s="5"/>
      <c r="AY9" s="5"/>
      <c r="AZ9" s="5"/>
      <c r="BA9" s="5"/>
      <c r="BB9" s="5" t="s">
        <v>34</v>
      </c>
      <c r="BC9" s="5"/>
      <c r="BD9" s="5"/>
      <c r="BE9" s="5"/>
      <c r="BF9" s="5"/>
      <c r="BG9" s="5"/>
      <c r="BH9" s="5"/>
      <c r="BI9" s="5"/>
      <c r="BJ9" s="3"/>
      <c r="BK9" s="3"/>
      <c r="BL9" s="28" t="s">
        <v>35</v>
      </c>
      <c r="BM9" s="38"/>
      <c r="BN9" s="45" t="s">
        <v>37</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78.87</v>
      </c>
      <c r="J10" s="7"/>
      <c r="K10" s="7"/>
      <c r="L10" s="7"/>
      <c r="M10" s="7"/>
      <c r="N10" s="7"/>
      <c r="O10" s="7"/>
      <c r="P10" s="7">
        <f>データ!P6</f>
        <v>14</v>
      </c>
      <c r="Q10" s="7"/>
      <c r="R10" s="7"/>
      <c r="S10" s="7"/>
      <c r="T10" s="7"/>
      <c r="U10" s="7"/>
      <c r="V10" s="7"/>
      <c r="W10" s="7">
        <f>データ!Q6</f>
        <v>81.55</v>
      </c>
      <c r="X10" s="7"/>
      <c r="Y10" s="7"/>
      <c r="Z10" s="7"/>
      <c r="AA10" s="7"/>
      <c r="AB10" s="7"/>
      <c r="AC10" s="7"/>
      <c r="AD10" s="21">
        <f>データ!R6</f>
        <v>3355</v>
      </c>
      <c r="AE10" s="21"/>
      <c r="AF10" s="21"/>
      <c r="AG10" s="21"/>
      <c r="AH10" s="21"/>
      <c r="AI10" s="21"/>
      <c r="AJ10" s="21"/>
      <c r="AK10" s="2"/>
      <c r="AL10" s="21">
        <f>データ!V6</f>
        <v>4146</v>
      </c>
      <c r="AM10" s="21"/>
      <c r="AN10" s="21"/>
      <c r="AO10" s="21"/>
      <c r="AP10" s="21"/>
      <c r="AQ10" s="21"/>
      <c r="AR10" s="21"/>
      <c r="AS10" s="21"/>
      <c r="AT10" s="7">
        <f>データ!W6</f>
        <v>1.69</v>
      </c>
      <c r="AU10" s="7"/>
      <c r="AV10" s="7"/>
      <c r="AW10" s="7"/>
      <c r="AX10" s="7"/>
      <c r="AY10" s="7"/>
      <c r="AZ10" s="7"/>
      <c r="BA10" s="7"/>
      <c r="BB10" s="7">
        <f>データ!X6</f>
        <v>2453.25</v>
      </c>
      <c r="BC10" s="7"/>
      <c r="BD10" s="7"/>
      <c r="BE10" s="7"/>
      <c r="BF10" s="7"/>
      <c r="BG10" s="7"/>
      <c r="BH10" s="7"/>
      <c r="BI10" s="7"/>
      <c r="BJ10" s="2"/>
      <c r="BK10" s="2"/>
      <c r="BL10" s="29" t="s">
        <v>38</v>
      </c>
      <c r="BM10" s="39"/>
      <c r="BN10" s="46" t="s">
        <v>5</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39</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29</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40</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114</v>
      </c>
      <c r="BM16" s="42"/>
      <c r="BN16" s="42"/>
      <c r="BO16" s="42"/>
      <c r="BP16" s="42"/>
      <c r="BQ16" s="42"/>
      <c r="BR16" s="42"/>
      <c r="BS16" s="42"/>
      <c r="BT16" s="42"/>
      <c r="BU16" s="42"/>
      <c r="BV16" s="42"/>
      <c r="BW16" s="42"/>
      <c r="BX16" s="42"/>
      <c r="BY16" s="42"/>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2"/>
      <c r="BN17" s="42"/>
      <c r="BO17" s="42"/>
      <c r="BP17" s="42"/>
      <c r="BQ17" s="42"/>
      <c r="BR17" s="42"/>
      <c r="BS17" s="42"/>
      <c r="BT17" s="42"/>
      <c r="BU17" s="42"/>
      <c r="BV17" s="42"/>
      <c r="BW17" s="42"/>
      <c r="BX17" s="42"/>
      <c r="BY17" s="42"/>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2"/>
      <c r="BN18" s="42"/>
      <c r="BO18" s="42"/>
      <c r="BP18" s="42"/>
      <c r="BQ18" s="42"/>
      <c r="BR18" s="42"/>
      <c r="BS18" s="42"/>
      <c r="BT18" s="42"/>
      <c r="BU18" s="42"/>
      <c r="BV18" s="42"/>
      <c r="BW18" s="42"/>
      <c r="BX18" s="42"/>
      <c r="BY18" s="42"/>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2"/>
      <c r="BN19" s="42"/>
      <c r="BO19" s="42"/>
      <c r="BP19" s="42"/>
      <c r="BQ19" s="42"/>
      <c r="BR19" s="42"/>
      <c r="BS19" s="42"/>
      <c r="BT19" s="42"/>
      <c r="BU19" s="42"/>
      <c r="BV19" s="42"/>
      <c r="BW19" s="42"/>
      <c r="BX19" s="42"/>
      <c r="BY19" s="42"/>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2"/>
      <c r="BN20" s="42"/>
      <c r="BO20" s="42"/>
      <c r="BP20" s="42"/>
      <c r="BQ20" s="42"/>
      <c r="BR20" s="42"/>
      <c r="BS20" s="42"/>
      <c r="BT20" s="42"/>
      <c r="BU20" s="42"/>
      <c r="BV20" s="42"/>
      <c r="BW20" s="42"/>
      <c r="BX20" s="42"/>
      <c r="BY20" s="42"/>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2"/>
      <c r="BN21" s="42"/>
      <c r="BO21" s="42"/>
      <c r="BP21" s="42"/>
      <c r="BQ21" s="42"/>
      <c r="BR21" s="42"/>
      <c r="BS21" s="42"/>
      <c r="BT21" s="42"/>
      <c r="BU21" s="42"/>
      <c r="BV21" s="42"/>
      <c r="BW21" s="42"/>
      <c r="BX21" s="42"/>
      <c r="BY21" s="42"/>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2"/>
      <c r="BN22" s="42"/>
      <c r="BO22" s="42"/>
      <c r="BP22" s="42"/>
      <c r="BQ22" s="42"/>
      <c r="BR22" s="42"/>
      <c r="BS22" s="42"/>
      <c r="BT22" s="42"/>
      <c r="BU22" s="42"/>
      <c r="BV22" s="42"/>
      <c r="BW22" s="42"/>
      <c r="BX22" s="42"/>
      <c r="BY22" s="42"/>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2"/>
      <c r="BN23" s="42"/>
      <c r="BO23" s="42"/>
      <c r="BP23" s="42"/>
      <c r="BQ23" s="42"/>
      <c r="BR23" s="42"/>
      <c r="BS23" s="42"/>
      <c r="BT23" s="42"/>
      <c r="BU23" s="42"/>
      <c r="BV23" s="42"/>
      <c r="BW23" s="42"/>
      <c r="BX23" s="42"/>
      <c r="BY23" s="42"/>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2"/>
      <c r="BN24" s="42"/>
      <c r="BO24" s="42"/>
      <c r="BP24" s="42"/>
      <c r="BQ24" s="42"/>
      <c r="BR24" s="42"/>
      <c r="BS24" s="42"/>
      <c r="BT24" s="42"/>
      <c r="BU24" s="42"/>
      <c r="BV24" s="42"/>
      <c r="BW24" s="42"/>
      <c r="BX24" s="42"/>
      <c r="BY24" s="42"/>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2"/>
      <c r="BN25" s="42"/>
      <c r="BO25" s="42"/>
      <c r="BP25" s="42"/>
      <c r="BQ25" s="42"/>
      <c r="BR25" s="42"/>
      <c r="BS25" s="42"/>
      <c r="BT25" s="42"/>
      <c r="BU25" s="42"/>
      <c r="BV25" s="42"/>
      <c r="BW25" s="42"/>
      <c r="BX25" s="42"/>
      <c r="BY25" s="42"/>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2"/>
      <c r="BN26" s="42"/>
      <c r="BO26" s="42"/>
      <c r="BP26" s="42"/>
      <c r="BQ26" s="42"/>
      <c r="BR26" s="42"/>
      <c r="BS26" s="42"/>
      <c r="BT26" s="42"/>
      <c r="BU26" s="42"/>
      <c r="BV26" s="42"/>
      <c r="BW26" s="42"/>
      <c r="BX26" s="42"/>
      <c r="BY26" s="42"/>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2"/>
      <c r="BN27" s="42"/>
      <c r="BO27" s="42"/>
      <c r="BP27" s="42"/>
      <c r="BQ27" s="42"/>
      <c r="BR27" s="42"/>
      <c r="BS27" s="42"/>
      <c r="BT27" s="42"/>
      <c r="BU27" s="42"/>
      <c r="BV27" s="42"/>
      <c r="BW27" s="42"/>
      <c r="BX27" s="42"/>
      <c r="BY27" s="42"/>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2"/>
      <c r="BN28" s="42"/>
      <c r="BO28" s="42"/>
      <c r="BP28" s="42"/>
      <c r="BQ28" s="42"/>
      <c r="BR28" s="42"/>
      <c r="BS28" s="42"/>
      <c r="BT28" s="42"/>
      <c r="BU28" s="42"/>
      <c r="BV28" s="42"/>
      <c r="BW28" s="42"/>
      <c r="BX28" s="42"/>
      <c r="BY28" s="42"/>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2"/>
      <c r="BN29" s="42"/>
      <c r="BO29" s="42"/>
      <c r="BP29" s="42"/>
      <c r="BQ29" s="42"/>
      <c r="BR29" s="42"/>
      <c r="BS29" s="42"/>
      <c r="BT29" s="42"/>
      <c r="BU29" s="42"/>
      <c r="BV29" s="42"/>
      <c r="BW29" s="42"/>
      <c r="BX29" s="42"/>
      <c r="BY29" s="42"/>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2"/>
      <c r="BN30" s="42"/>
      <c r="BO30" s="42"/>
      <c r="BP30" s="42"/>
      <c r="BQ30" s="42"/>
      <c r="BR30" s="42"/>
      <c r="BS30" s="42"/>
      <c r="BT30" s="42"/>
      <c r="BU30" s="42"/>
      <c r="BV30" s="42"/>
      <c r="BW30" s="42"/>
      <c r="BX30" s="42"/>
      <c r="BY30" s="42"/>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2"/>
      <c r="BN31" s="42"/>
      <c r="BO31" s="42"/>
      <c r="BP31" s="42"/>
      <c r="BQ31" s="42"/>
      <c r="BR31" s="42"/>
      <c r="BS31" s="42"/>
      <c r="BT31" s="42"/>
      <c r="BU31" s="42"/>
      <c r="BV31" s="42"/>
      <c r="BW31" s="42"/>
      <c r="BX31" s="42"/>
      <c r="BY31" s="42"/>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2"/>
      <c r="BN32" s="42"/>
      <c r="BO32" s="42"/>
      <c r="BP32" s="42"/>
      <c r="BQ32" s="42"/>
      <c r="BR32" s="42"/>
      <c r="BS32" s="42"/>
      <c r="BT32" s="42"/>
      <c r="BU32" s="42"/>
      <c r="BV32" s="42"/>
      <c r="BW32" s="42"/>
      <c r="BX32" s="42"/>
      <c r="BY32" s="42"/>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2"/>
      <c r="BN33" s="42"/>
      <c r="BO33" s="42"/>
      <c r="BP33" s="42"/>
      <c r="BQ33" s="42"/>
      <c r="BR33" s="42"/>
      <c r="BS33" s="42"/>
      <c r="BT33" s="42"/>
      <c r="BU33" s="42"/>
      <c r="BV33" s="42"/>
      <c r="BW33" s="42"/>
      <c r="BX33" s="42"/>
      <c r="BY33" s="42"/>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2"/>
      <c r="BN34" s="42"/>
      <c r="BO34" s="42"/>
      <c r="BP34" s="42"/>
      <c r="BQ34" s="42"/>
      <c r="BR34" s="42"/>
      <c r="BS34" s="42"/>
      <c r="BT34" s="42"/>
      <c r="BU34" s="42"/>
      <c r="BV34" s="42"/>
      <c r="BW34" s="42"/>
      <c r="BX34" s="42"/>
      <c r="BY34" s="42"/>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2"/>
      <c r="BN35" s="42"/>
      <c r="BO35" s="42"/>
      <c r="BP35" s="42"/>
      <c r="BQ35" s="42"/>
      <c r="BR35" s="42"/>
      <c r="BS35" s="42"/>
      <c r="BT35" s="42"/>
      <c r="BU35" s="42"/>
      <c r="BV35" s="42"/>
      <c r="BW35" s="42"/>
      <c r="BX35" s="42"/>
      <c r="BY35" s="42"/>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2"/>
      <c r="BN36" s="42"/>
      <c r="BO36" s="42"/>
      <c r="BP36" s="42"/>
      <c r="BQ36" s="42"/>
      <c r="BR36" s="42"/>
      <c r="BS36" s="42"/>
      <c r="BT36" s="42"/>
      <c r="BU36" s="42"/>
      <c r="BV36" s="42"/>
      <c r="BW36" s="42"/>
      <c r="BX36" s="42"/>
      <c r="BY36" s="42"/>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2"/>
      <c r="BN37" s="42"/>
      <c r="BO37" s="42"/>
      <c r="BP37" s="42"/>
      <c r="BQ37" s="42"/>
      <c r="BR37" s="42"/>
      <c r="BS37" s="42"/>
      <c r="BT37" s="42"/>
      <c r="BU37" s="42"/>
      <c r="BV37" s="42"/>
      <c r="BW37" s="42"/>
      <c r="BX37" s="42"/>
      <c r="BY37" s="42"/>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2"/>
      <c r="BN38" s="42"/>
      <c r="BO38" s="42"/>
      <c r="BP38" s="42"/>
      <c r="BQ38" s="42"/>
      <c r="BR38" s="42"/>
      <c r="BS38" s="42"/>
      <c r="BT38" s="42"/>
      <c r="BU38" s="42"/>
      <c r="BV38" s="42"/>
      <c r="BW38" s="42"/>
      <c r="BX38" s="42"/>
      <c r="BY38" s="42"/>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2"/>
      <c r="BN39" s="42"/>
      <c r="BO39" s="42"/>
      <c r="BP39" s="42"/>
      <c r="BQ39" s="42"/>
      <c r="BR39" s="42"/>
      <c r="BS39" s="42"/>
      <c r="BT39" s="42"/>
      <c r="BU39" s="42"/>
      <c r="BV39" s="42"/>
      <c r="BW39" s="42"/>
      <c r="BX39" s="42"/>
      <c r="BY39" s="42"/>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2"/>
      <c r="BN40" s="42"/>
      <c r="BO40" s="42"/>
      <c r="BP40" s="42"/>
      <c r="BQ40" s="42"/>
      <c r="BR40" s="42"/>
      <c r="BS40" s="42"/>
      <c r="BT40" s="42"/>
      <c r="BU40" s="42"/>
      <c r="BV40" s="42"/>
      <c r="BW40" s="42"/>
      <c r="BX40" s="42"/>
      <c r="BY40" s="42"/>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2"/>
      <c r="BN41" s="42"/>
      <c r="BO41" s="42"/>
      <c r="BP41" s="42"/>
      <c r="BQ41" s="42"/>
      <c r="BR41" s="42"/>
      <c r="BS41" s="42"/>
      <c r="BT41" s="42"/>
      <c r="BU41" s="42"/>
      <c r="BV41" s="42"/>
      <c r="BW41" s="42"/>
      <c r="BX41" s="42"/>
      <c r="BY41" s="42"/>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2"/>
      <c r="BN42" s="42"/>
      <c r="BO42" s="42"/>
      <c r="BP42" s="42"/>
      <c r="BQ42" s="42"/>
      <c r="BR42" s="42"/>
      <c r="BS42" s="42"/>
      <c r="BT42" s="42"/>
      <c r="BU42" s="42"/>
      <c r="BV42" s="42"/>
      <c r="BW42" s="42"/>
      <c r="BX42" s="42"/>
      <c r="BY42" s="42"/>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2"/>
      <c r="BN43" s="42"/>
      <c r="BO43" s="42"/>
      <c r="BP43" s="42"/>
      <c r="BQ43" s="42"/>
      <c r="BR43" s="42"/>
      <c r="BS43" s="42"/>
      <c r="BT43" s="42"/>
      <c r="BU43" s="42"/>
      <c r="BV43" s="42"/>
      <c r="BW43" s="42"/>
      <c r="BX43" s="42"/>
      <c r="BY43" s="42"/>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3"/>
      <c r="BN44" s="43"/>
      <c r="BO44" s="43"/>
      <c r="BP44" s="43"/>
      <c r="BQ44" s="43"/>
      <c r="BR44" s="43"/>
      <c r="BS44" s="43"/>
      <c r="BT44" s="43"/>
      <c r="BU44" s="43"/>
      <c r="BV44" s="43"/>
      <c r="BW44" s="43"/>
      <c r="BX44" s="43"/>
      <c r="BY44" s="43"/>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42</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76</v>
      </c>
      <c r="BM47" s="42"/>
      <c r="BN47" s="42"/>
      <c r="BO47" s="42"/>
      <c r="BP47" s="42"/>
      <c r="BQ47" s="42"/>
      <c r="BR47" s="42"/>
      <c r="BS47" s="42"/>
      <c r="BT47" s="42"/>
      <c r="BU47" s="42"/>
      <c r="BV47" s="42"/>
      <c r="BW47" s="42"/>
      <c r="BX47" s="42"/>
      <c r="BY47" s="42"/>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2"/>
      <c r="BN48" s="42"/>
      <c r="BO48" s="42"/>
      <c r="BP48" s="42"/>
      <c r="BQ48" s="42"/>
      <c r="BR48" s="42"/>
      <c r="BS48" s="42"/>
      <c r="BT48" s="42"/>
      <c r="BU48" s="42"/>
      <c r="BV48" s="42"/>
      <c r="BW48" s="42"/>
      <c r="BX48" s="42"/>
      <c r="BY48" s="42"/>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2"/>
      <c r="BN49" s="42"/>
      <c r="BO49" s="42"/>
      <c r="BP49" s="42"/>
      <c r="BQ49" s="42"/>
      <c r="BR49" s="42"/>
      <c r="BS49" s="42"/>
      <c r="BT49" s="42"/>
      <c r="BU49" s="42"/>
      <c r="BV49" s="42"/>
      <c r="BW49" s="42"/>
      <c r="BX49" s="42"/>
      <c r="BY49" s="42"/>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2"/>
      <c r="BN50" s="42"/>
      <c r="BO50" s="42"/>
      <c r="BP50" s="42"/>
      <c r="BQ50" s="42"/>
      <c r="BR50" s="42"/>
      <c r="BS50" s="42"/>
      <c r="BT50" s="42"/>
      <c r="BU50" s="42"/>
      <c r="BV50" s="42"/>
      <c r="BW50" s="42"/>
      <c r="BX50" s="42"/>
      <c r="BY50" s="42"/>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2"/>
      <c r="BN51" s="42"/>
      <c r="BO51" s="42"/>
      <c r="BP51" s="42"/>
      <c r="BQ51" s="42"/>
      <c r="BR51" s="42"/>
      <c r="BS51" s="42"/>
      <c r="BT51" s="42"/>
      <c r="BU51" s="42"/>
      <c r="BV51" s="42"/>
      <c r="BW51" s="42"/>
      <c r="BX51" s="42"/>
      <c r="BY51" s="42"/>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2"/>
      <c r="BN52" s="42"/>
      <c r="BO52" s="42"/>
      <c r="BP52" s="42"/>
      <c r="BQ52" s="42"/>
      <c r="BR52" s="42"/>
      <c r="BS52" s="42"/>
      <c r="BT52" s="42"/>
      <c r="BU52" s="42"/>
      <c r="BV52" s="42"/>
      <c r="BW52" s="42"/>
      <c r="BX52" s="42"/>
      <c r="BY52" s="42"/>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2"/>
      <c r="BN53" s="42"/>
      <c r="BO53" s="42"/>
      <c r="BP53" s="42"/>
      <c r="BQ53" s="42"/>
      <c r="BR53" s="42"/>
      <c r="BS53" s="42"/>
      <c r="BT53" s="42"/>
      <c r="BU53" s="42"/>
      <c r="BV53" s="42"/>
      <c r="BW53" s="42"/>
      <c r="BX53" s="42"/>
      <c r="BY53" s="42"/>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2"/>
      <c r="BN54" s="42"/>
      <c r="BO54" s="42"/>
      <c r="BP54" s="42"/>
      <c r="BQ54" s="42"/>
      <c r="BR54" s="42"/>
      <c r="BS54" s="42"/>
      <c r="BT54" s="42"/>
      <c r="BU54" s="42"/>
      <c r="BV54" s="42"/>
      <c r="BW54" s="42"/>
      <c r="BX54" s="42"/>
      <c r="BY54" s="42"/>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2"/>
      <c r="BN55" s="42"/>
      <c r="BO55" s="42"/>
      <c r="BP55" s="42"/>
      <c r="BQ55" s="42"/>
      <c r="BR55" s="42"/>
      <c r="BS55" s="42"/>
      <c r="BT55" s="42"/>
      <c r="BU55" s="42"/>
      <c r="BV55" s="42"/>
      <c r="BW55" s="42"/>
      <c r="BX55" s="42"/>
      <c r="BY55" s="42"/>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2"/>
      <c r="BN56" s="42"/>
      <c r="BO56" s="42"/>
      <c r="BP56" s="42"/>
      <c r="BQ56" s="42"/>
      <c r="BR56" s="42"/>
      <c r="BS56" s="42"/>
      <c r="BT56" s="42"/>
      <c r="BU56" s="42"/>
      <c r="BV56" s="42"/>
      <c r="BW56" s="42"/>
      <c r="BX56" s="42"/>
      <c r="BY56" s="42"/>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2"/>
      <c r="BN57" s="42"/>
      <c r="BO57" s="42"/>
      <c r="BP57" s="42"/>
      <c r="BQ57" s="42"/>
      <c r="BR57" s="42"/>
      <c r="BS57" s="42"/>
      <c r="BT57" s="42"/>
      <c r="BU57" s="42"/>
      <c r="BV57" s="42"/>
      <c r="BW57" s="42"/>
      <c r="BX57" s="42"/>
      <c r="BY57" s="42"/>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2"/>
      <c r="BN58" s="42"/>
      <c r="BO58" s="42"/>
      <c r="BP58" s="42"/>
      <c r="BQ58" s="42"/>
      <c r="BR58" s="42"/>
      <c r="BS58" s="42"/>
      <c r="BT58" s="42"/>
      <c r="BU58" s="42"/>
      <c r="BV58" s="42"/>
      <c r="BW58" s="42"/>
      <c r="BX58" s="42"/>
      <c r="BY58" s="42"/>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2"/>
      <c r="BN59" s="42"/>
      <c r="BO59" s="42"/>
      <c r="BP59" s="42"/>
      <c r="BQ59" s="42"/>
      <c r="BR59" s="42"/>
      <c r="BS59" s="42"/>
      <c r="BT59" s="42"/>
      <c r="BU59" s="42"/>
      <c r="BV59" s="42"/>
      <c r="BW59" s="42"/>
      <c r="BX59" s="42"/>
      <c r="BY59" s="42"/>
      <c r="BZ59" s="53"/>
    </row>
    <row r="60" spans="1:78" ht="13.5" customHeight="1">
      <c r="A60" s="2"/>
      <c r="B60" s="9" t="s">
        <v>11</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2"/>
      <c r="BN60" s="42"/>
      <c r="BO60" s="42"/>
      <c r="BP60" s="42"/>
      <c r="BQ60" s="42"/>
      <c r="BR60" s="42"/>
      <c r="BS60" s="42"/>
      <c r="BT60" s="42"/>
      <c r="BU60" s="42"/>
      <c r="BV60" s="42"/>
      <c r="BW60" s="42"/>
      <c r="BX60" s="42"/>
      <c r="BY60" s="42"/>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2"/>
      <c r="BN61" s="42"/>
      <c r="BO61" s="42"/>
      <c r="BP61" s="42"/>
      <c r="BQ61" s="42"/>
      <c r="BR61" s="42"/>
      <c r="BS61" s="42"/>
      <c r="BT61" s="42"/>
      <c r="BU61" s="42"/>
      <c r="BV61" s="42"/>
      <c r="BW61" s="42"/>
      <c r="BX61" s="42"/>
      <c r="BY61" s="42"/>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2"/>
      <c r="BN62" s="42"/>
      <c r="BO62" s="42"/>
      <c r="BP62" s="42"/>
      <c r="BQ62" s="42"/>
      <c r="BR62" s="42"/>
      <c r="BS62" s="42"/>
      <c r="BT62" s="42"/>
      <c r="BU62" s="42"/>
      <c r="BV62" s="42"/>
      <c r="BW62" s="42"/>
      <c r="BX62" s="42"/>
      <c r="BY62" s="42"/>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3"/>
      <c r="BN63" s="43"/>
      <c r="BO63" s="43"/>
      <c r="BP63" s="43"/>
      <c r="BQ63" s="43"/>
      <c r="BR63" s="43"/>
      <c r="BS63" s="43"/>
      <c r="BT63" s="43"/>
      <c r="BU63" s="43"/>
      <c r="BV63" s="43"/>
      <c r="BW63" s="43"/>
      <c r="BX63" s="43"/>
      <c r="BY63" s="43"/>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10</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113</v>
      </c>
      <c r="BM66" s="42"/>
      <c r="BN66" s="42"/>
      <c r="BO66" s="42"/>
      <c r="BP66" s="42"/>
      <c r="BQ66" s="42"/>
      <c r="BR66" s="42"/>
      <c r="BS66" s="42"/>
      <c r="BT66" s="42"/>
      <c r="BU66" s="42"/>
      <c r="BV66" s="42"/>
      <c r="BW66" s="42"/>
      <c r="BX66" s="42"/>
      <c r="BY66" s="42"/>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2"/>
      <c r="BN67" s="42"/>
      <c r="BO67" s="42"/>
      <c r="BP67" s="42"/>
      <c r="BQ67" s="42"/>
      <c r="BR67" s="42"/>
      <c r="BS67" s="42"/>
      <c r="BT67" s="42"/>
      <c r="BU67" s="42"/>
      <c r="BV67" s="42"/>
      <c r="BW67" s="42"/>
      <c r="BX67" s="42"/>
      <c r="BY67" s="42"/>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2"/>
      <c r="BN68" s="42"/>
      <c r="BO68" s="42"/>
      <c r="BP68" s="42"/>
      <c r="BQ68" s="42"/>
      <c r="BR68" s="42"/>
      <c r="BS68" s="42"/>
      <c r="BT68" s="42"/>
      <c r="BU68" s="42"/>
      <c r="BV68" s="42"/>
      <c r="BW68" s="42"/>
      <c r="BX68" s="42"/>
      <c r="BY68" s="42"/>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2"/>
      <c r="BN69" s="42"/>
      <c r="BO69" s="42"/>
      <c r="BP69" s="42"/>
      <c r="BQ69" s="42"/>
      <c r="BR69" s="42"/>
      <c r="BS69" s="42"/>
      <c r="BT69" s="42"/>
      <c r="BU69" s="42"/>
      <c r="BV69" s="42"/>
      <c r="BW69" s="42"/>
      <c r="BX69" s="42"/>
      <c r="BY69" s="42"/>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2"/>
      <c r="BN70" s="42"/>
      <c r="BO70" s="42"/>
      <c r="BP70" s="42"/>
      <c r="BQ70" s="42"/>
      <c r="BR70" s="42"/>
      <c r="BS70" s="42"/>
      <c r="BT70" s="42"/>
      <c r="BU70" s="42"/>
      <c r="BV70" s="42"/>
      <c r="BW70" s="42"/>
      <c r="BX70" s="42"/>
      <c r="BY70" s="42"/>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2"/>
      <c r="BN71" s="42"/>
      <c r="BO71" s="42"/>
      <c r="BP71" s="42"/>
      <c r="BQ71" s="42"/>
      <c r="BR71" s="42"/>
      <c r="BS71" s="42"/>
      <c r="BT71" s="42"/>
      <c r="BU71" s="42"/>
      <c r="BV71" s="42"/>
      <c r="BW71" s="42"/>
      <c r="BX71" s="42"/>
      <c r="BY71" s="42"/>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2"/>
      <c r="BN72" s="42"/>
      <c r="BO72" s="42"/>
      <c r="BP72" s="42"/>
      <c r="BQ72" s="42"/>
      <c r="BR72" s="42"/>
      <c r="BS72" s="42"/>
      <c r="BT72" s="42"/>
      <c r="BU72" s="42"/>
      <c r="BV72" s="42"/>
      <c r="BW72" s="42"/>
      <c r="BX72" s="42"/>
      <c r="BY72" s="42"/>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2"/>
      <c r="BN73" s="42"/>
      <c r="BO73" s="42"/>
      <c r="BP73" s="42"/>
      <c r="BQ73" s="42"/>
      <c r="BR73" s="42"/>
      <c r="BS73" s="42"/>
      <c r="BT73" s="42"/>
      <c r="BU73" s="42"/>
      <c r="BV73" s="42"/>
      <c r="BW73" s="42"/>
      <c r="BX73" s="42"/>
      <c r="BY73" s="42"/>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2"/>
      <c r="BN74" s="42"/>
      <c r="BO74" s="42"/>
      <c r="BP74" s="42"/>
      <c r="BQ74" s="42"/>
      <c r="BR74" s="42"/>
      <c r="BS74" s="42"/>
      <c r="BT74" s="42"/>
      <c r="BU74" s="42"/>
      <c r="BV74" s="42"/>
      <c r="BW74" s="42"/>
      <c r="BX74" s="42"/>
      <c r="BY74" s="42"/>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2"/>
      <c r="BN75" s="42"/>
      <c r="BO75" s="42"/>
      <c r="BP75" s="42"/>
      <c r="BQ75" s="42"/>
      <c r="BR75" s="42"/>
      <c r="BS75" s="42"/>
      <c r="BT75" s="42"/>
      <c r="BU75" s="42"/>
      <c r="BV75" s="42"/>
      <c r="BW75" s="42"/>
      <c r="BX75" s="42"/>
      <c r="BY75" s="42"/>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2"/>
      <c r="BN76" s="42"/>
      <c r="BO76" s="42"/>
      <c r="BP76" s="42"/>
      <c r="BQ76" s="42"/>
      <c r="BR76" s="42"/>
      <c r="BS76" s="42"/>
      <c r="BT76" s="42"/>
      <c r="BU76" s="42"/>
      <c r="BV76" s="42"/>
      <c r="BW76" s="42"/>
      <c r="BX76" s="42"/>
      <c r="BY76" s="42"/>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2"/>
      <c r="BN77" s="42"/>
      <c r="BO77" s="42"/>
      <c r="BP77" s="42"/>
      <c r="BQ77" s="42"/>
      <c r="BR77" s="42"/>
      <c r="BS77" s="42"/>
      <c r="BT77" s="42"/>
      <c r="BU77" s="42"/>
      <c r="BV77" s="42"/>
      <c r="BW77" s="42"/>
      <c r="BX77" s="42"/>
      <c r="BY77" s="42"/>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2"/>
      <c r="BN78" s="42"/>
      <c r="BO78" s="42"/>
      <c r="BP78" s="42"/>
      <c r="BQ78" s="42"/>
      <c r="BR78" s="42"/>
      <c r="BS78" s="42"/>
      <c r="BT78" s="42"/>
      <c r="BU78" s="42"/>
      <c r="BV78" s="42"/>
      <c r="BW78" s="42"/>
      <c r="BX78" s="42"/>
      <c r="BY78" s="42"/>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2"/>
      <c r="BN79" s="42"/>
      <c r="BO79" s="42"/>
      <c r="BP79" s="42"/>
      <c r="BQ79" s="42"/>
      <c r="BR79" s="42"/>
      <c r="BS79" s="42"/>
      <c r="BT79" s="42"/>
      <c r="BU79" s="42"/>
      <c r="BV79" s="42"/>
      <c r="BW79" s="42"/>
      <c r="BX79" s="42"/>
      <c r="BY79" s="42"/>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2"/>
      <c r="BN80" s="42"/>
      <c r="BO80" s="42"/>
      <c r="BP80" s="42"/>
      <c r="BQ80" s="42"/>
      <c r="BR80" s="42"/>
      <c r="BS80" s="42"/>
      <c r="BT80" s="42"/>
      <c r="BU80" s="42"/>
      <c r="BV80" s="42"/>
      <c r="BW80" s="42"/>
      <c r="BX80" s="42"/>
      <c r="BY80" s="42"/>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2"/>
      <c r="BN81" s="42"/>
      <c r="BO81" s="42"/>
      <c r="BP81" s="42"/>
      <c r="BQ81" s="42"/>
      <c r="BR81" s="42"/>
      <c r="BS81" s="42"/>
      <c r="BT81" s="42"/>
      <c r="BU81" s="42"/>
      <c r="BV81" s="42"/>
      <c r="BW81" s="42"/>
      <c r="BX81" s="42"/>
      <c r="BY81" s="42"/>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3"/>
      <c r="BN82" s="43"/>
      <c r="BO82" s="43"/>
      <c r="BP82" s="43"/>
      <c r="BQ82" s="43"/>
      <c r="BR82" s="43"/>
      <c r="BS82" s="43"/>
      <c r="BT82" s="43"/>
      <c r="BU82" s="43"/>
      <c r="BV82" s="43"/>
      <c r="BW82" s="43"/>
      <c r="BX82" s="43"/>
      <c r="BY82" s="43"/>
      <c r="BZ82" s="54"/>
    </row>
    <row r="83" spans="1:78">
      <c r="C83" s="18" t="s">
        <v>43</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44</v>
      </c>
      <c r="C84" s="12"/>
      <c r="D84" s="12"/>
      <c r="E84" s="12" t="s">
        <v>46</v>
      </c>
      <c r="F84" s="12" t="s">
        <v>47</v>
      </c>
      <c r="G84" s="12" t="s">
        <v>48</v>
      </c>
      <c r="H84" s="12" t="s">
        <v>41</v>
      </c>
      <c r="I84" s="12" t="s">
        <v>9</v>
      </c>
      <c r="J84" s="12" t="s">
        <v>49</v>
      </c>
      <c r="K84" s="12" t="s">
        <v>50</v>
      </c>
      <c r="L84" s="12" t="s">
        <v>33</v>
      </c>
      <c r="M84" s="12" t="s">
        <v>36</v>
      </c>
      <c r="N84" s="12" t="s">
        <v>52</v>
      </c>
      <c r="O84" s="12" t="s">
        <v>54</v>
      </c>
    </row>
    <row r="85" spans="1:78" hidden="1">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7YXXODjDdxl5mYI4Pf0Wamt4o+gcgus2tBhxyB1en5Q1e8fvFyHxU09JsO4Ai8QE5UtINhYDDx3tzxFox9nzGQ==" saltValue="EwzIEKVKaMgnD1bytOq1LA=="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55</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8">
      <c r="A2" s="56" t="s">
        <v>56</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20</v>
      </c>
      <c r="B3" s="58" t="s">
        <v>32</v>
      </c>
      <c r="C3" s="58" t="s">
        <v>58</v>
      </c>
      <c r="D3" s="58" t="s">
        <v>59</v>
      </c>
      <c r="E3" s="58" t="s">
        <v>4</v>
      </c>
      <c r="F3" s="58" t="s">
        <v>3</v>
      </c>
      <c r="G3" s="58" t="s">
        <v>25</v>
      </c>
      <c r="H3" s="65" t="s">
        <v>60</v>
      </c>
      <c r="I3" s="68"/>
      <c r="J3" s="68"/>
      <c r="K3" s="68"/>
      <c r="L3" s="68"/>
      <c r="M3" s="68"/>
      <c r="N3" s="68"/>
      <c r="O3" s="68"/>
      <c r="P3" s="68"/>
      <c r="Q3" s="68"/>
      <c r="R3" s="68"/>
      <c r="S3" s="68"/>
      <c r="T3" s="68"/>
      <c r="U3" s="68"/>
      <c r="V3" s="68"/>
      <c r="W3" s="68"/>
      <c r="X3" s="73"/>
      <c r="Y3" s="76"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11</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56" t="s">
        <v>61</v>
      </c>
      <c r="B4" s="59"/>
      <c r="C4" s="59"/>
      <c r="D4" s="59"/>
      <c r="E4" s="59"/>
      <c r="F4" s="59"/>
      <c r="G4" s="59"/>
      <c r="H4" s="66"/>
      <c r="I4" s="69"/>
      <c r="J4" s="69"/>
      <c r="K4" s="69"/>
      <c r="L4" s="69"/>
      <c r="M4" s="69"/>
      <c r="N4" s="69"/>
      <c r="O4" s="69"/>
      <c r="P4" s="69"/>
      <c r="Q4" s="69"/>
      <c r="R4" s="69"/>
      <c r="S4" s="69"/>
      <c r="T4" s="69"/>
      <c r="U4" s="69"/>
      <c r="V4" s="69"/>
      <c r="W4" s="69"/>
      <c r="X4" s="74"/>
      <c r="Y4" s="77" t="s">
        <v>51</v>
      </c>
      <c r="Z4" s="77"/>
      <c r="AA4" s="77"/>
      <c r="AB4" s="77"/>
      <c r="AC4" s="77"/>
      <c r="AD4" s="77"/>
      <c r="AE4" s="77"/>
      <c r="AF4" s="77"/>
      <c r="AG4" s="77"/>
      <c r="AH4" s="77"/>
      <c r="AI4" s="77"/>
      <c r="AJ4" s="77" t="s">
        <v>45</v>
      </c>
      <c r="AK4" s="77"/>
      <c r="AL4" s="77"/>
      <c r="AM4" s="77"/>
      <c r="AN4" s="77"/>
      <c r="AO4" s="77"/>
      <c r="AP4" s="77"/>
      <c r="AQ4" s="77"/>
      <c r="AR4" s="77"/>
      <c r="AS4" s="77"/>
      <c r="AT4" s="77"/>
      <c r="AU4" s="77" t="s">
        <v>28</v>
      </c>
      <c r="AV4" s="77"/>
      <c r="AW4" s="77"/>
      <c r="AX4" s="77"/>
      <c r="AY4" s="77"/>
      <c r="AZ4" s="77"/>
      <c r="BA4" s="77"/>
      <c r="BB4" s="77"/>
      <c r="BC4" s="77"/>
      <c r="BD4" s="77"/>
      <c r="BE4" s="77"/>
      <c r="BF4" s="77" t="s">
        <v>63</v>
      </c>
      <c r="BG4" s="77"/>
      <c r="BH4" s="77"/>
      <c r="BI4" s="77"/>
      <c r="BJ4" s="77"/>
      <c r="BK4" s="77"/>
      <c r="BL4" s="77"/>
      <c r="BM4" s="77"/>
      <c r="BN4" s="77"/>
      <c r="BO4" s="77"/>
      <c r="BP4" s="77"/>
      <c r="BQ4" s="77" t="s">
        <v>15</v>
      </c>
      <c r="BR4" s="77"/>
      <c r="BS4" s="77"/>
      <c r="BT4" s="77"/>
      <c r="BU4" s="77"/>
      <c r="BV4" s="77"/>
      <c r="BW4" s="77"/>
      <c r="BX4" s="77"/>
      <c r="BY4" s="77"/>
      <c r="BZ4" s="77"/>
      <c r="CA4" s="77"/>
      <c r="CB4" s="77" t="s">
        <v>62</v>
      </c>
      <c r="CC4" s="77"/>
      <c r="CD4" s="77"/>
      <c r="CE4" s="77"/>
      <c r="CF4" s="77"/>
      <c r="CG4" s="77"/>
      <c r="CH4" s="77"/>
      <c r="CI4" s="77"/>
      <c r="CJ4" s="77"/>
      <c r="CK4" s="77"/>
      <c r="CL4" s="77"/>
      <c r="CM4" s="77" t="s">
        <v>1</v>
      </c>
      <c r="CN4" s="77"/>
      <c r="CO4" s="77"/>
      <c r="CP4" s="77"/>
      <c r="CQ4" s="77"/>
      <c r="CR4" s="77"/>
      <c r="CS4" s="77"/>
      <c r="CT4" s="77"/>
      <c r="CU4" s="77"/>
      <c r="CV4" s="77"/>
      <c r="CW4" s="77"/>
      <c r="CX4" s="77" t="s">
        <v>64</v>
      </c>
      <c r="CY4" s="77"/>
      <c r="CZ4" s="77"/>
      <c r="DA4" s="77"/>
      <c r="DB4" s="77"/>
      <c r="DC4" s="77"/>
      <c r="DD4" s="77"/>
      <c r="DE4" s="77"/>
      <c r="DF4" s="77"/>
      <c r="DG4" s="77"/>
      <c r="DH4" s="77"/>
      <c r="DI4" s="77" t="s">
        <v>65</v>
      </c>
      <c r="DJ4" s="77"/>
      <c r="DK4" s="77"/>
      <c r="DL4" s="77"/>
      <c r="DM4" s="77"/>
      <c r="DN4" s="77"/>
      <c r="DO4" s="77"/>
      <c r="DP4" s="77"/>
      <c r="DQ4" s="77"/>
      <c r="DR4" s="77"/>
      <c r="DS4" s="77"/>
      <c r="DT4" s="77" t="s">
        <v>66</v>
      </c>
      <c r="DU4" s="77"/>
      <c r="DV4" s="77"/>
      <c r="DW4" s="77"/>
      <c r="DX4" s="77"/>
      <c r="DY4" s="77"/>
      <c r="DZ4" s="77"/>
      <c r="EA4" s="77"/>
      <c r="EB4" s="77"/>
      <c r="EC4" s="77"/>
      <c r="ED4" s="77"/>
      <c r="EE4" s="77" t="s">
        <v>67</v>
      </c>
      <c r="EF4" s="77"/>
      <c r="EG4" s="77"/>
      <c r="EH4" s="77"/>
      <c r="EI4" s="77"/>
      <c r="EJ4" s="77"/>
      <c r="EK4" s="77"/>
      <c r="EL4" s="77"/>
      <c r="EM4" s="77"/>
      <c r="EN4" s="77"/>
      <c r="EO4" s="77"/>
    </row>
    <row r="5" spans="1:148">
      <c r="A5" s="56" t="s">
        <v>68</v>
      </c>
      <c r="B5" s="60"/>
      <c r="C5" s="60"/>
      <c r="D5" s="60"/>
      <c r="E5" s="60"/>
      <c r="F5" s="60"/>
      <c r="G5" s="60"/>
      <c r="H5" s="67" t="s">
        <v>57</v>
      </c>
      <c r="I5" s="67" t="s">
        <v>69</v>
      </c>
      <c r="J5" s="67" t="s">
        <v>70</v>
      </c>
      <c r="K5" s="67" t="s">
        <v>71</v>
      </c>
      <c r="L5" s="67" t="s">
        <v>72</v>
      </c>
      <c r="M5" s="67" t="s">
        <v>6</v>
      </c>
      <c r="N5" s="67" t="s">
        <v>73</v>
      </c>
      <c r="O5" s="67" t="s">
        <v>74</v>
      </c>
      <c r="P5" s="67" t="s">
        <v>75</v>
      </c>
      <c r="Q5" s="67" t="s">
        <v>77</v>
      </c>
      <c r="R5" s="67" t="s">
        <v>78</v>
      </c>
      <c r="S5" s="67" t="s">
        <v>79</v>
      </c>
      <c r="T5" s="67" t="s">
        <v>80</v>
      </c>
      <c r="U5" s="67" t="s">
        <v>0</v>
      </c>
      <c r="V5" s="67" t="s">
        <v>81</v>
      </c>
      <c r="W5" s="67" t="s">
        <v>82</v>
      </c>
      <c r="X5" s="67" t="s">
        <v>83</v>
      </c>
      <c r="Y5" s="67" t="s">
        <v>84</v>
      </c>
      <c r="Z5" s="67" t="s">
        <v>85</v>
      </c>
      <c r="AA5" s="67" t="s">
        <v>86</v>
      </c>
      <c r="AB5" s="67" t="s">
        <v>87</v>
      </c>
      <c r="AC5" s="67" t="s">
        <v>88</v>
      </c>
      <c r="AD5" s="67" t="s">
        <v>90</v>
      </c>
      <c r="AE5" s="67" t="s">
        <v>91</v>
      </c>
      <c r="AF5" s="67" t="s">
        <v>92</v>
      </c>
      <c r="AG5" s="67" t="s">
        <v>93</v>
      </c>
      <c r="AH5" s="67" t="s">
        <v>94</v>
      </c>
      <c r="AI5" s="67" t="s">
        <v>44</v>
      </c>
      <c r="AJ5" s="67" t="s">
        <v>84</v>
      </c>
      <c r="AK5" s="67" t="s">
        <v>85</v>
      </c>
      <c r="AL5" s="67" t="s">
        <v>86</v>
      </c>
      <c r="AM5" s="67" t="s">
        <v>87</v>
      </c>
      <c r="AN5" s="67" t="s">
        <v>88</v>
      </c>
      <c r="AO5" s="67" t="s">
        <v>90</v>
      </c>
      <c r="AP5" s="67" t="s">
        <v>91</v>
      </c>
      <c r="AQ5" s="67" t="s">
        <v>92</v>
      </c>
      <c r="AR5" s="67" t="s">
        <v>93</v>
      </c>
      <c r="AS5" s="67" t="s">
        <v>94</v>
      </c>
      <c r="AT5" s="67" t="s">
        <v>89</v>
      </c>
      <c r="AU5" s="67" t="s">
        <v>84</v>
      </c>
      <c r="AV5" s="67" t="s">
        <v>85</v>
      </c>
      <c r="AW5" s="67" t="s">
        <v>86</v>
      </c>
      <c r="AX5" s="67" t="s">
        <v>87</v>
      </c>
      <c r="AY5" s="67" t="s">
        <v>88</v>
      </c>
      <c r="AZ5" s="67" t="s">
        <v>90</v>
      </c>
      <c r="BA5" s="67" t="s">
        <v>91</v>
      </c>
      <c r="BB5" s="67" t="s">
        <v>92</v>
      </c>
      <c r="BC5" s="67" t="s">
        <v>93</v>
      </c>
      <c r="BD5" s="67" t="s">
        <v>94</v>
      </c>
      <c r="BE5" s="67" t="s">
        <v>89</v>
      </c>
      <c r="BF5" s="67" t="s">
        <v>84</v>
      </c>
      <c r="BG5" s="67" t="s">
        <v>85</v>
      </c>
      <c r="BH5" s="67" t="s">
        <v>86</v>
      </c>
      <c r="BI5" s="67" t="s">
        <v>87</v>
      </c>
      <c r="BJ5" s="67" t="s">
        <v>88</v>
      </c>
      <c r="BK5" s="67" t="s">
        <v>90</v>
      </c>
      <c r="BL5" s="67" t="s">
        <v>91</v>
      </c>
      <c r="BM5" s="67" t="s">
        <v>92</v>
      </c>
      <c r="BN5" s="67" t="s">
        <v>93</v>
      </c>
      <c r="BO5" s="67" t="s">
        <v>94</v>
      </c>
      <c r="BP5" s="67" t="s">
        <v>89</v>
      </c>
      <c r="BQ5" s="67" t="s">
        <v>84</v>
      </c>
      <c r="BR5" s="67" t="s">
        <v>85</v>
      </c>
      <c r="BS5" s="67" t="s">
        <v>86</v>
      </c>
      <c r="BT5" s="67" t="s">
        <v>87</v>
      </c>
      <c r="BU5" s="67" t="s">
        <v>88</v>
      </c>
      <c r="BV5" s="67" t="s">
        <v>90</v>
      </c>
      <c r="BW5" s="67" t="s">
        <v>91</v>
      </c>
      <c r="BX5" s="67" t="s">
        <v>92</v>
      </c>
      <c r="BY5" s="67" t="s">
        <v>93</v>
      </c>
      <c r="BZ5" s="67" t="s">
        <v>94</v>
      </c>
      <c r="CA5" s="67" t="s">
        <v>89</v>
      </c>
      <c r="CB5" s="67" t="s">
        <v>84</v>
      </c>
      <c r="CC5" s="67" t="s">
        <v>85</v>
      </c>
      <c r="CD5" s="67" t="s">
        <v>86</v>
      </c>
      <c r="CE5" s="67" t="s">
        <v>87</v>
      </c>
      <c r="CF5" s="67" t="s">
        <v>88</v>
      </c>
      <c r="CG5" s="67" t="s">
        <v>90</v>
      </c>
      <c r="CH5" s="67" t="s">
        <v>91</v>
      </c>
      <c r="CI5" s="67" t="s">
        <v>92</v>
      </c>
      <c r="CJ5" s="67" t="s">
        <v>93</v>
      </c>
      <c r="CK5" s="67" t="s">
        <v>94</v>
      </c>
      <c r="CL5" s="67" t="s">
        <v>89</v>
      </c>
      <c r="CM5" s="67" t="s">
        <v>84</v>
      </c>
      <c r="CN5" s="67" t="s">
        <v>85</v>
      </c>
      <c r="CO5" s="67" t="s">
        <v>86</v>
      </c>
      <c r="CP5" s="67" t="s">
        <v>87</v>
      </c>
      <c r="CQ5" s="67" t="s">
        <v>88</v>
      </c>
      <c r="CR5" s="67" t="s">
        <v>90</v>
      </c>
      <c r="CS5" s="67" t="s">
        <v>91</v>
      </c>
      <c r="CT5" s="67" t="s">
        <v>92</v>
      </c>
      <c r="CU5" s="67" t="s">
        <v>93</v>
      </c>
      <c r="CV5" s="67" t="s">
        <v>94</v>
      </c>
      <c r="CW5" s="67" t="s">
        <v>89</v>
      </c>
      <c r="CX5" s="67" t="s">
        <v>84</v>
      </c>
      <c r="CY5" s="67" t="s">
        <v>85</v>
      </c>
      <c r="CZ5" s="67" t="s">
        <v>86</v>
      </c>
      <c r="DA5" s="67" t="s">
        <v>87</v>
      </c>
      <c r="DB5" s="67" t="s">
        <v>88</v>
      </c>
      <c r="DC5" s="67" t="s">
        <v>90</v>
      </c>
      <c r="DD5" s="67" t="s">
        <v>91</v>
      </c>
      <c r="DE5" s="67" t="s">
        <v>92</v>
      </c>
      <c r="DF5" s="67" t="s">
        <v>93</v>
      </c>
      <c r="DG5" s="67" t="s">
        <v>94</v>
      </c>
      <c r="DH5" s="67" t="s">
        <v>89</v>
      </c>
      <c r="DI5" s="67" t="s">
        <v>84</v>
      </c>
      <c r="DJ5" s="67" t="s">
        <v>85</v>
      </c>
      <c r="DK5" s="67" t="s">
        <v>86</v>
      </c>
      <c r="DL5" s="67" t="s">
        <v>87</v>
      </c>
      <c r="DM5" s="67" t="s">
        <v>88</v>
      </c>
      <c r="DN5" s="67" t="s">
        <v>90</v>
      </c>
      <c r="DO5" s="67" t="s">
        <v>91</v>
      </c>
      <c r="DP5" s="67" t="s">
        <v>92</v>
      </c>
      <c r="DQ5" s="67" t="s">
        <v>93</v>
      </c>
      <c r="DR5" s="67" t="s">
        <v>94</v>
      </c>
      <c r="DS5" s="67" t="s">
        <v>89</v>
      </c>
      <c r="DT5" s="67" t="s">
        <v>84</v>
      </c>
      <c r="DU5" s="67" t="s">
        <v>85</v>
      </c>
      <c r="DV5" s="67" t="s">
        <v>86</v>
      </c>
      <c r="DW5" s="67" t="s">
        <v>87</v>
      </c>
      <c r="DX5" s="67" t="s">
        <v>88</v>
      </c>
      <c r="DY5" s="67" t="s">
        <v>90</v>
      </c>
      <c r="DZ5" s="67" t="s">
        <v>91</v>
      </c>
      <c r="EA5" s="67" t="s">
        <v>92</v>
      </c>
      <c r="EB5" s="67" t="s">
        <v>93</v>
      </c>
      <c r="EC5" s="67" t="s">
        <v>94</v>
      </c>
      <c r="ED5" s="67" t="s">
        <v>89</v>
      </c>
      <c r="EE5" s="67" t="s">
        <v>84</v>
      </c>
      <c r="EF5" s="67" t="s">
        <v>85</v>
      </c>
      <c r="EG5" s="67" t="s">
        <v>86</v>
      </c>
      <c r="EH5" s="67" t="s">
        <v>87</v>
      </c>
      <c r="EI5" s="67" t="s">
        <v>88</v>
      </c>
      <c r="EJ5" s="67" t="s">
        <v>90</v>
      </c>
      <c r="EK5" s="67" t="s">
        <v>91</v>
      </c>
      <c r="EL5" s="67" t="s">
        <v>92</v>
      </c>
      <c r="EM5" s="67" t="s">
        <v>93</v>
      </c>
      <c r="EN5" s="67" t="s">
        <v>94</v>
      </c>
      <c r="EO5" s="67" t="s">
        <v>89</v>
      </c>
    </row>
    <row r="6" spans="1:148" s="55" customFormat="1">
      <c r="A6" s="56" t="s">
        <v>95</v>
      </c>
      <c r="B6" s="61">
        <f t="shared" ref="B6:X6" si="1">B7</f>
        <v>2021</v>
      </c>
      <c r="C6" s="61">
        <f t="shared" si="1"/>
        <v>202193</v>
      </c>
      <c r="D6" s="61">
        <f t="shared" si="1"/>
        <v>46</v>
      </c>
      <c r="E6" s="61">
        <f t="shared" si="1"/>
        <v>17</v>
      </c>
      <c r="F6" s="61">
        <f t="shared" si="1"/>
        <v>5</v>
      </c>
      <c r="G6" s="61">
        <f t="shared" si="1"/>
        <v>0</v>
      </c>
      <c r="H6" s="61" t="str">
        <f t="shared" si="1"/>
        <v>長野県　東御市</v>
      </c>
      <c r="I6" s="61" t="str">
        <f t="shared" si="1"/>
        <v>法適用</v>
      </c>
      <c r="J6" s="61" t="str">
        <f t="shared" si="1"/>
        <v>下水道事業</v>
      </c>
      <c r="K6" s="61" t="str">
        <f t="shared" si="1"/>
        <v>農業集落排水</v>
      </c>
      <c r="L6" s="61" t="str">
        <f t="shared" si="1"/>
        <v>F1</v>
      </c>
      <c r="M6" s="61" t="str">
        <f t="shared" si="1"/>
        <v>非設置</v>
      </c>
      <c r="N6" s="70" t="str">
        <f t="shared" si="1"/>
        <v>-</v>
      </c>
      <c r="O6" s="70">
        <f t="shared" si="1"/>
        <v>78.87</v>
      </c>
      <c r="P6" s="70">
        <f t="shared" si="1"/>
        <v>14</v>
      </c>
      <c r="Q6" s="70">
        <f t="shared" si="1"/>
        <v>81.55</v>
      </c>
      <c r="R6" s="70">
        <f t="shared" si="1"/>
        <v>3355</v>
      </c>
      <c r="S6" s="70">
        <f t="shared" si="1"/>
        <v>29677</v>
      </c>
      <c r="T6" s="70">
        <f t="shared" si="1"/>
        <v>112.37</v>
      </c>
      <c r="U6" s="70">
        <f t="shared" si="1"/>
        <v>264.10000000000002</v>
      </c>
      <c r="V6" s="70">
        <f t="shared" si="1"/>
        <v>4146</v>
      </c>
      <c r="W6" s="70">
        <f t="shared" si="1"/>
        <v>1.69</v>
      </c>
      <c r="X6" s="70">
        <f t="shared" si="1"/>
        <v>2453.25</v>
      </c>
      <c r="Y6" s="78">
        <f t="shared" ref="Y6:AH6" si="2">IF(Y7="",NA(),Y7)</f>
        <v>107.08</v>
      </c>
      <c r="Z6" s="78">
        <f t="shared" si="2"/>
        <v>106.58</v>
      </c>
      <c r="AA6" s="78">
        <f t="shared" si="2"/>
        <v>108.39</v>
      </c>
      <c r="AB6" s="78">
        <f t="shared" si="2"/>
        <v>110.31</v>
      </c>
      <c r="AC6" s="78">
        <f t="shared" si="2"/>
        <v>105.41</v>
      </c>
      <c r="AD6" s="78">
        <f t="shared" si="2"/>
        <v>100.99</v>
      </c>
      <c r="AE6" s="78">
        <f t="shared" si="2"/>
        <v>101.27</v>
      </c>
      <c r="AF6" s="78">
        <f t="shared" si="2"/>
        <v>101.91</v>
      </c>
      <c r="AG6" s="78">
        <f t="shared" si="2"/>
        <v>103.09</v>
      </c>
      <c r="AH6" s="78">
        <f t="shared" si="2"/>
        <v>102.11</v>
      </c>
      <c r="AI6" s="70" t="str">
        <f>IF(AI7="","",IF(AI7="-","【-】","【"&amp;SUBSTITUTE(TEXT(AI7,"#,##0.00"),"-","△")&amp;"】"))</f>
        <v>【104.16】</v>
      </c>
      <c r="AJ6" s="70">
        <f t="shared" ref="AJ6:AS6" si="3">IF(AJ7="",NA(),AJ7)</f>
        <v>0</v>
      </c>
      <c r="AK6" s="70">
        <f t="shared" si="3"/>
        <v>0</v>
      </c>
      <c r="AL6" s="70">
        <f t="shared" si="3"/>
        <v>0</v>
      </c>
      <c r="AM6" s="70">
        <f t="shared" si="3"/>
        <v>0</v>
      </c>
      <c r="AN6" s="70">
        <f t="shared" si="3"/>
        <v>0</v>
      </c>
      <c r="AO6" s="78">
        <f t="shared" si="3"/>
        <v>149.02000000000001</v>
      </c>
      <c r="AP6" s="78">
        <f t="shared" si="3"/>
        <v>137.09</v>
      </c>
      <c r="AQ6" s="78">
        <f t="shared" si="3"/>
        <v>127.98</v>
      </c>
      <c r="AR6" s="78">
        <f t="shared" si="3"/>
        <v>101.24</v>
      </c>
      <c r="AS6" s="78">
        <f t="shared" si="3"/>
        <v>124.9</v>
      </c>
      <c r="AT6" s="70" t="str">
        <f>IF(AT7="","",IF(AT7="-","【-】","【"&amp;SUBSTITUTE(TEXT(AT7,"#,##0.00"),"-","△")&amp;"】"))</f>
        <v>【128.23】</v>
      </c>
      <c r="AU6" s="78">
        <f t="shared" ref="AU6:BD6" si="4">IF(AU7="",NA(),AU7)</f>
        <v>85.88</v>
      </c>
      <c r="AV6" s="78">
        <f t="shared" si="4"/>
        <v>87.02</v>
      </c>
      <c r="AW6" s="78">
        <f t="shared" si="4"/>
        <v>101.77</v>
      </c>
      <c r="AX6" s="78">
        <f t="shared" si="4"/>
        <v>123.09</v>
      </c>
      <c r="AY6" s="78">
        <f t="shared" si="4"/>
        <v>155.16999999999999</v>
      </c>
      <c r="AZ6" s="78">
        <f t="shared" si="4"/>
        <v>38.119999999999997</v>
      </c>
      <c r="BA6" s="78">
        <f t="shared" si="4"/>
        <v>43.5</v>
      </c>
      <c r="BB6" s="78">
        <f t="shared" si="4"/>
        <v>44.14</v>
      </c>
      <c r="BC6" s="78">
        <f t="shared" si="4"/>
        <v>37.24</v>
      </c>
      <c r="BD6" s="78">
        <f t="shared" si="4"/>
        <v>33.58</v>
      </c>
      <c r="BE6" s="70" t="str">
        <f>IF(BE7="","",IF(BE7="-","【-】","【"&amp;SUBSTITUTE(TEXT(BE7,"#,##0.00"),"-","△")&amp;"】"))</f>
        <v>【34.77】</v>
      </c>
      <c r="BF6" s="78">
        <f t="shared" ref="BF6:BO6" si="5">IF(BF7="",NA(),BF7)</f>
        <v>603.29999999999995</v>
      </c>
      <c r="BG6" s="78">
        <f t="shared" si="5"/>
        <v>721.44</v>
      </c>
      <c r="BH6" s="78">
        <f t="shared" si="5"/>
        <v>541.6</v>
      </c>
      <c r="BI6" s="78">
        <f t="shared" si="5"/>
        <v>438.07</v>
      </c>
      <c r="BJ6" s="78">
        <f t="shared" si="5"/>
        <v>367.84</v>
      </c>
      <c r="BK6" s="78">
        <f t="shared" si="5"/>
        <v>684.74</v>
      </c>
      <c r="BL6" s="78">
        <f t="shared" si="5"/>
        <v>654.91999999999996</v>
      </c>
      <c r="BM6" s="78">
        <f t="shared" si="5"/>
        <v>654.71</v>
      </c>
      <c r="BN6" s="78">
        <f t="shared" si="5"/>
        <v>783.8</v>
      </c>
      <c r="BO6" s="78">
        <f t="shared" si="5"/>
        <v>778.81</v>
      </c>
      <c r="BP6" s="70" t="str">
        <f>IF(BP7="","",IF(BP7="-","【-】","【"&amp;SUBSTITUTE(TEXT(BP7,"#,##0.00"),"-","△")&amp;"】"))</f>
        <v>【786.37】</v>
      </c>
      <c r="BQ6" s="78">
        <f t="shared" ref="BQ6:BZ6" si="6">IF(BQ7="",NA(),BQ7)</f>
        <v>100</v>
      </c>
      <c r="BR6" s="78">
        <f t="shared" si="6"/>
        <v>98.53</v>
      </c>
      <c r="BS6" s="78">
        <f t="shared" si="6"/>
        <v>100</v>
      </c>
      <c r="BT6" s="78">
        <f t="shared" si="6"/>
        <v>100</v>
      </c>
      <c r="BU6" s="78">
        <f t="shared" si="6"/>
        <v>100</v>
      </c>
      <c r="BV6" s="78">
        <f t="shared" si="6"/>
        <v>65.33</v>
      </c>
      <c r="BW6" s="78">
        <f t="shared" si="6"/>
        <v>65.39</v>
      </c>
      <c r="BX6" s="78">
        <f t="shared" si="6"/>
        <v>65.37</v>
      </c>
      <c r="BY6" s="78">
        <f t="shared" si="6"/>
        <v>68.11</v>
      </c>
      <c r="BZ6" s="78">
        <f t="shared" si="6"/>
        <v>67.23</v>
      </c>
      <c r="CA6" s="70" t="str">
        <f>IF(CA7="","",IF(CA7="-","【-】","【"&amp;SUBSTITUTE(TEXT(CA7,"#,##0.00"),"-","△")&amp;"】"))</f>
        <v>【60.65】</v>
      </c>
      <c r="CB6" s="78">
        <f t="shared" ref="CB6:CK6" si="7">IF(CB7="",NA(),CB7)</f>
        <v>164.6</v>
      </c>
      <c r="CC6" s="78">
        <f t="shared" si="7"/>
        <v>167.58</v>
      </c>
      <c r="CD6" s="78">
        <f t="shared" si="7"/>
        <v>165.94</v>
      </c>
      <c r="CE6" s="78">
        <f t="shared" si="7"/>
        <v>166.37</v>
      </c>
      <c r="CF6" s="78">
        <f t="shared" si="7"/>
        <v>167.5</v>
      </c>
      <c r="CG6" s="78">
        <f t="shared" si="7"/>
        <v>227.43</v>
      </c>
      <c r="CH6" s="78">
        <f t="shared" si="7"/>
        <v>230.88</v>
      </c>
      <c r="CI6" s="78">
        <f t="shared" si="7"/>
        <v>228.99</v>
      </c>
      <c r="CJ6" s="78">
        <f t="shared" si="7"/>
        <v>222.41</v>
      </c>
      <c r="CK6" s="78">
        <f t="shared" si="7"/>
        <v>228.21</v>
      </c>
      <c r="CL6" s="70" t="str">
        <f>IF(CL7="","",IF(CL7="-","【-】","【"&amp;SUBSTITUTE(TEXT(CL7,"#,##0.00"),"-","△")&amp;"】"))</f>
        <v>【256.97】</v>
      </c>
      <c r="CM6" s="78">
        <f t="shared" ref="CM6:CV6" si="8">IF(CM7="",NA(),CM7)</f>
        <v>73.8</v>
      </c>
      <c r="CN6" s="78">
        <f t="shared" si="8"/>
        <v>63.69</v>
      </c>
      <c r="CO6" s="78">
        <f t="shared" si="8"/>
        <v>72.260000000000005</v>
      </c>
      <c r="CP6" s="78">
        <f t="shared" si="8"/>
        <v>54.78</v>
      </c>
      <c r="CQ6" s="78">
        <f t="shared" si="8"/>
        <v>58.27</v>
      </c>
      <c r="CR6" s="78">
        <f t="shared" si="8"/>
        <v>56.01</v>
      </c>
      <c r="CS6" s="78">
        <f t="shared" si="8"/>
        <v>56.72</v>
      </c>
      <c r="CT6" s="78">
        <f t="shared" si="8"/>
        <v>54.06</v>
      </c>
      <c r="CU6" s="78">
        <f t="shared" si="8"/>
        <v>55.26</v>
      </c>
      <c r="CV6" s="78">
        <f t="shared" si="8"/>
        <v>54.54</v>
      </c>
      <c r="CW6" s="70" t="str">
        <f>IF(CW7="","",IF(CW7="-","【-】","【"&amp;SUBSTITUTE(TEXT(CW7,"#,##0.00"),"-","△")&amp;"】"))</f>
        <v>【61.14】</v>
      </c>
      <c r="CX6" s="78">
        <f t="shared" ref="CX6:DG6" si="9">IF(CX7="",NA(),CX7)</f>
        <v>92.78</v>
      </c>
      <c r="CY6" s="78">
        <f t="shared" si="9"/>
        <v>93.24</v>
      </c>
      <c r="CZ6" s="78">
        <f t="shared" si="9"/>
        <v>92.69</v>
      </c>
      <c r="DA6" s="78">
        <f t="shared" si="9"/>
        <v>92.84</v>
      </c>
      <c r="DB6" s="78">
        <f t="shared" si="9"/>
        <v>93.42</v>
      </c>
      <c r="DC6" s="78">
        <f t="shared" si="9"/>
        <v>89.77</v>
      </c>
      <c r="DD6" s="78">
        <f t="shared" si="9"/>
        <v>90.04</v>
      </c>
      <c r="DE6" s="78">
        <f t="shared" si="9"/>
        <v>90.11</v>
      </c>
      <c r="DF6" s="78">
        <f t="shared" si="9"/>
        <v>90.52</v>
      </c>
      <c r="DG6" s="78">
        <f t="shared" si="9"/>
        <v>90.3</v>
      </c>
      <c r="DH6" s="70" t="str">
        <f>IF(DH7="","",IF(DH7="-","【-】","【"&amp;SUBSTITUTE(TEXT(DH7,"#,##0.00"),"-","△")&amp;"】"))</f>
        <v>【86.91】</v>
      </c>
      <c r="DI6" s="78">
        <f t="shared" ref="DI6:DR6" si="10">IF(DI7="",NA(),DI7)</f>
        <v>25.94</v>
      </c>
      <c r="DJ6" s="78">
        <f t="shared" si="10"/>
        <v>28.29</v>
      </c>
      <c r="DK6" s="78">
        <f t="shared" si="10"/>
        <v>30.54</v>
      </c>
      <c r="DL6" s="78">
        <f t="shared" si="10"/>
        <v>32.880000000000003</v>
      </c>
      <c r="DM6" s="78">
        <f t="shared" si="10"/>
        <v>35.299999999999997</v>
      </c>
      <c r="DN6" s="78">
        <f t="shared" si="10"/>
        <v>22.69</v>
      </c>
      <c r="DO6" s="78">
        <f t="shared" si="10"/>
        <v>24.32</v>
      </c>
      <c r="DP6" s="78">
        <f t="shared" si="10"/>
        <v>28.19</v>
      </c>
      <c r="DQ6" s="78">
        <f t="shared" si="10"/>
        <v>24.8</v>
      </c>
      <c r="DR6" s="78">
        <f t="shared" si="10"/>
        <v>28.12</v>
      </c>
      <c r="DS6" s="70" t="str">
        <f>IF(DS7="","",IF(DS7="-","【-】","【"&amp;SUBSTITUTE(TEXT(DS7,"#,##0.00"),"-","△")&amp;"】"))</f>
        <v>【24.95】</v>
      </c>
      <c r="DT6" s="70">
        <f t="shared" ref="DT6:EC6" si="11">IF(DT7="",NA(),DT7)</f>
        <v>0</v>
      </c>
      <c r="DU6" s="70">
        <f t="shared" si="11"/>
        <v>0</v>
      </c>
      <c r="DV6" s="70">
        <f t="shared" si="11"/>
        <v>0</v>
      </c>
      <c r="DW6" s="70">
        <f t="shared" si="11"/>
        <v>0</v>
      </c>
      <c r="DX6" s="70">
        <f t="shared" si="11"/>
        <v>0</v>
      </c>
      <c r="DY6" s="70">
        <f t="shared" si="11"/>
        <v>0</v>
      </c>
      <c r="DZ6" s="70">
        <f t="shared" si="11"/>
        <v>0</v>
      </c>
      <c r="EA6" s="70">
        <f t="shared" si="11"/>
        <v>0</v>
      </c>
      <c r="EB6" s="70">
        <f t="shared" si="11"/>
        <v>0</v>
      </c>
      <c r="EC6" s="70">
        <f t="shared" si="11"/>
        <v>0</v>
      </c>
      <c r="ED6" s="70" t="str">
        <f>IF(ED7="","",IF(ED7="-","【-】","【"&amp;SUBSTITUTE(TEXT(ED7,"#,##0.00"),"-","△")&amp;"】"))</f>
        <v>【0.00】</v>
      </c>
      <c r="EE6" s="78">
        <f t="shared" ref="EE6:EN6" si="12">IF(EE7="",NA(),EE7)</f>
        <v>5.e-002</v>
      </c>
      <c r="EF6" s="78">
        <f t="shared" si="12"/>
        <v>0.25</v>
      </c>
      <c r="EG6" s="78">
        <f t="shared" si="12"/>
        <v>0.11</v>
      </c>
      <c r="EH6" s="78">
        <f t="shared" si="12"/>
        <v>0.1</v>
      </c>
      <c r="EI6" s="78">
        <f t="shared" si="12"/>
        <v>8.e-002</v>
      </c>
      <c r="EJ6" s="78">
        <f t="shared" si="12"/>
        <v>0.44</v>
      </c>
      <c r="EK6" s="78">
        <f t="shared" si="12"/>
        <v>4.e-002</v>
      </c>
      <c r="EL6" s="78">
        <f t="shared" si="12"/>
        <v>2.e-002</v>
      </c>
      <c r="EM6" s="78">
        <f t="shared" si="12"/>
        <v>2.e-002</v>
      </c>
      <c r="EN6" s="78">
        <f t="shared" si="12"/>
        <v>1.e-002</v>
      </c>
      <c r="EO6" s="70" t="str">
        <f>IF(EO7="","",IF(EO7="-","【-】","【"&amp;SUBSTITUTE(TEXT(EO7,"#,##0.00"),"-","△")&amp;"】"))</f>
        <v>【0.03】</v>
      </c>
    </row>
    <row r="7" spans="1:148" s="55" customFormat="1">
      <c r="A7" s="56"/>
      <c r="B7" s="62">
        <v>2021</v>
      </c>
      <c r="C7" s="62">
        <v>202193</v>
      </c>
      <c r="D7" s="62">
        <v>46</v>
      </c>
      <c r="E7" s="62">
        <v>17</v>
      </c>
      <c r="F7" s="62">
        <v>5</v>
      </c>
      <c r="G7" s="62">
        <v>0</v>
      </c>
      <c r="H7" s="62" t="s">
        <v>96</v>
      </c>
      <c r="I7" s="62" t="s">
        <v>97</v>
      </c>
      <c r="J7" s="62" t="s">
        <v>98</v>
      </c>
      <c r="K7" s="62" t="s">
        <v>99</v>
      </c>
      <c r="L7" s="62" t="s">
        <v>100</v>
      </c>
      <c r="M7" s="62" t="s">
        <v>101</v>
      </c>
      <c r="N7" s="71" t="s">
        <v>102</v>
      </c>
      <c r="O7" s="71">
        <v>78.87</v>
      </c>
      <c r="P7" s="71">
        <v>14</v>
      </c>
      <c r="Q7" s="71">
        <v>81.55</v>
      </c>
      <c r="R7" s="71">
        <v>3355</v>
      </c>
      <c r="S7" s="71">
        <v>29677</v>
      </c>
      <c r="T7" s="71">
        <v>112.37</v>
      </c>
      <c r="U7" s="71">
        <v>264.10000000000002</v>
      </c>
      <c r="V7" s="71">
        <v>4146</v>
      </c>
      <c r="W7" s="71">
        <v>1.69</v>
      </c>
      <c r="X7" s="71">
        <v>2453.25</v>
      </c>
      <c r="Y7" s="71">
        <v>107.08</v>
      </c>
      <c r="Z7" s="71">
        <v>106.58</v>
      </c>
      <c r="AA7" s="71">
        <v>108.39</v>
      </c>
      <c r="AB7" s="71">
        <v>110.31</v>
      </c>
      <c r="AC7" s="71">
        <v>105.41</v>
      </c>
      <c r="AD7" s="71">
        <v>100.99</v>
      </c>
      <c r="AE7" s="71">
        <v>101.27</v>
      </c>
      <c r="AF7" s="71">
        <v>101.91</v>
      </c>
      <c r="AG7" s="71">
        <v>103.09</v>
      </c>
      <c r="AH7" s="71">
        <v>102.11</v>
      </c>
      <c r="AI7" s="71">
        <v>104.16</v>
      </c>
      <c r="AJ7" s="71">
        <v>0</v>
      </c>
      <c r="AK7" s="71">
        <v>0</v>
      </c>
      <c r="AL7" s="71">
        <v>0</v>
      </c>
      <c r="AM7" s="71">
        <v>0</v>
      </c>
      <c r="AN7" s="71">
        <v>0</v>
      </c>
      <c r="AO7" s="71">
        <v>149.02000000000001</v>
      </c>
      <c r="AP7" s="71">
        <v>137.09</v>
      </c>
      <c r="AQ7" s="71">
        <v>127.98</v>
      </c>
      <c r="AR7" s="71">
        <v>101.24</v>
      </c>
      <c r="AS7" s="71">
        <v>124.9</v>
      </c>
      <c r="AT7" s="71">
        <v>128.22999999999999</v>
      </c>
      <c r="AU7" s="71">
        <v>85.88</v>
      </c>
      <c r="AV7" s="71">
        <v>87.02</v>
      </c>
      <c r="AW7" s="71">
        <v>101.77</v>
      </c>
      <c r="AX7" s="71">
        <v>123.09</v>
      </c>
      <c r="AY7" s="71">
        <v>155.16999999999999</v>
      </c>
      <c r="AZ7" s="71">
        <v>38.119999999999997</v>
      </c>
      <c r="BA7" s="71">
        <v>43.5</v>
      </c>
      <c r="BB7" s="71">
        <v>44.14</v>
      </c>
      <c r="BC7" s="71">
        <v>37.24</v>
      </c>
      <c r="BD7" s="71">
        <v>33.58</v>
      </c>
      <c r="BE7" s="71">
        <v>34.770000000000003</v>
      </c>
      <c r="BF7" s="71">
        <v>603.29999999999995</v>
      </c>
      <c r="BG7" s="71">
        <v>721.44</v>
      </c>
      <c r="BH7" s="71">
        <v>541.6</v>
      </c>
      <c r="BI7" s="71">
        <v>438.07</v>
      </c>
      <c r="BJ7" s="71">
        <v>367.84</v>
      </c>
      <c r="BK7" s="71">
        <v>684.74</v>
      </c>
      <c r="BL7" s="71">
        <v>654.91999999999996</v>
      </c>
      <c r="BM7" s="71">
        <v>654.71</v>
      </c>
      <c r="BN7" s="71">
        <v>783.8</v>
      </c>
      <c r="BO7" s="71">
        <v>778.81</v>
      </c>
      <c r="BP7" s="71">
        <v>786.37</v>
      </c>
      <c r="BQ7" s="71">
        <v>100</v>
      </c>
      <c r="BR7" s="71">
        <v>98.53</v>
      </c>
      <c r="BS7" s="71">
        <v>100</v>
      </c>
      <c r="BT7" s="71">
        <v>100</v>
      </c>
      <c r="BU7" s="71">
        <v>100</v>
      </c>
      <c r="BV7" s="71">
        <v>65.33</v>
      </c>
      <c r="BW7" s="71">
        <v>65.39</v>
      </c>
      <c r="BX7" s="71">
        <v>65.37</v>
      </c>
      <c r="BY7" s="71">
        <v>68.11</v>
      </c>
      <c r="BZ7" s="71">
        <v>67.23</v>
      </c>
      <c r="CA7" s="71">
        <v>60.65</v>
      </c>
      <c r="CB7" s="71">
        <v>164.6</v>
      </c>
      <c r="CC7" s="71">
        <v>167.58</v>
      </c>
      <c r="CD7" s="71">
        <v>165.94</v>
      </c>
      <c r="CE7" s="71">
        <v>166.37</v>
      </c>
      <c r="CF7" s="71">
        <v>167.5</v>
      </c>
      <c r="CG7" s="71">
        <v>227.43</v>
      </c>
      <c r="CH7" s="71">
        <v>230.88</v>
      </c>
      <c r="CI7" s="71">
        <v>228.99</v>
      </c>
      <c r="CJ7" s="71">
        <v>222.41</v>
      </c>
      <c r="CK7" s="71">
        <v>228.21</v>
      </c>
      <c r="CL7" s="71">
        <v>256.97000000000003</v>
      </c>
      <c r="CM7" s="71">
        <v>73.8</v>
      </c>
      <c r="CN7" s="71">
        <v>63.69</v>
      </c>
      <c r="CO7" s="71">
        <v>72.260000000000005</v>
      </c>
      <c r="CP7" s="71">
        <v>54.78</v>
      </c>
      <c r="CQ7" s="71">
        <v>58.27</v>
      </c>
      <c r="CR7" s="71">
        <v>56.01</v>
      </c>
      <c r="CS7" s="71">
        <v>56.72</v>
      </c>
      <c r="CT7" s="71">
        <v>54.06</v>
      </c>
      <c r="CU7" s="71">
        <v>55.26</v>
      </c>
      <c r="CV7" s="71">
        <v>54.54</v>
      </c>
      <c r="CW7" s="71">
        <v>61.14</v>
      </c>
      <c r="CX7" s="71">
        <v>92.78</v>
      </c>
      <c r="CY7" s="71">
        <v>93.24</v>
      </c>
      <c r="CZ7" s="71">
        <v>92.69</v>
      </c>
      <c r="DA7" s="71">
        <v>92.84</v>
      </c>
      <c r="DB7" s="71">
        <v>93.42</v>
      </c>
      <c r="DC7" s="71">
        <v>89.77</v>
      </c>
      <c r="DD7" s="71">
        <v>90.04</v>
      </c>
      <c r="DE7" s="71">
        <v>90.11</v>
      </c>
      <c r="DF7" s="71">
        <v>90.52</v>
      </c>
      <c r="DG7" s="71">
        <v>90.3</v>
      </c>
      <c r="DH7" s="71">
        <v>86.91</v>
      </c>
      <c r="DI7" s="71">
        <v>25.94</v>
      </c>
      <c r="DJ7" s="71">
        <v>28.29</v>
      </c>
      <c r="DK7" s="71">
        <v>30.54</v>
      </c>
      <c r="DL7" s="71">
        <v>32.880000000000003</v>
      </c>
      <c r="DM7" s="71">
        <v>35.299999999999997</v>
      </c>
      <c r="DN7" s="71">
        <v>22.69</v>
      </c>
      <c r="DO7" s="71">
        <v>24.32</v>
      </c>
      <c r="DP7" s="71">
        <v>28.19</v>
      </c>
      <c r="DQ7" s="71">
        <v>24.8</v>
      </c>
      <c r="DR7" s="71">
        <v>28.12</v>
      </c>
      <c r="DS7" s="71">
        <v>24.95</v>
      </c>
      <c r="DT7" s="71">
        <v>0</v>
      </c>
      <c r="DU7" s="71">
        <v>0</v>
      </c>
      <c r="DV7" s="71">
        <v>0</v>
      </c>
      <c r="DW7" s="71">
        <v>0</v>
      </c>
      <c r="DX7" s="71">
        <v>0</v>
      </c>
      <c r="DY7" s="71">
        <v>0</v>
      </c>
      <c r="DZ7" s="71">
        <v>0</v>
      </c>
      <c r="EA7" s="71">
        <v>0</v>
      </c>
      <c r="EB7" s="71">
        <v>0</v>
      </c>
      <c r="EC7" s="71">
        <v>0</v>
      </c>
      <c r="ED7" s="71">
        <v>0</v>
      </c>
      <c r="EE7" s="71">
        <v>5.e-002</v>
      </c>
      <c r="EF7" s="71">
        <v>0.25</v>
      </c>
      <c r="EG7" s="71">
        <v>0.11</v>
      </c>
      <c r="EH7" s="71">
        <v>0.1</v>
      </c>
      <c r="EI7" s="71">
        <v>8.e-002</v>
      </c>
      <c r="EJ7" s="71">
        <v>0.44</v>
      </c>
      <c r="EK7" s="71">
        <v>4.e-002</v>
      </c>
      <c r="EL7" s="71">
        <v>2.e-002</v>
      </c>
      <c r="EM7" s="71">
        <v>2.e-002</v>
      </c>
      <c r="EN7" s="71">
        <v>1.e-002</v>
      </c>
      <c r="EO7" s="71">
        <v>3.e-002</v>
      </c>
    </row>
    <row r="8" spans="1:148">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c r="EP8" s="72"/>
      <c r="EQ8" s="72"/>
      <c r="ER8" s="72"/>
    </row>
    <row r="9" spans="1:148">
      <c r="A9" s="57"/>
      <c r="B9" s="57" t="s">
        <v>103</v>
      </c>
      <c r="C9" s="57" t="s">
        <v>104</v>
      </c>
      <c r="D9" s="57" t="s">
        <v>105</v>
      </c>
      <c r="E9" s="57" t="s">
        <v>106</v>
      </c>
      <c r="F9" s="57" t="s">
        <v>107</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8">
      <c r="A10" s="57" t="s">
        <v>32</v>
      </c>
      <c r="B10" s="63">
        <f>DATEVALUE($B7+12-B11&amp;"/1/"&amp;B12)</f>
        <v>47119</v>
      </c>
      <c r="C10" s="63">
        <f>DATEVALUE($B7+12-C11&amp;"/1/"&amp;C12)</f>
        <v>47484</v>
      </c>
      <c r="D10" s="64">
        <f>DATEVALUE($B7+12-D11&amp;"/1/"&amp;D12)</f>
        <v>47849</v>
      </c>
      <c r="E10" s="64">
        <f>DATEVALUE($B7+12-E11&amp;"/1/"&amp;E12)</f>
        <v>48215</v>
      </c>
      <c r="F10" s="64">
        <f>DATEVALUE($B7+12-F11&amp;"/1/"&amp;F12)</f>
        <v>48582</v>
      </c>
    </row>
    <row r="11" spans="1:148">
      <c r="B11">
        <v>4</v>
      </c>
      <c r="C11">
        <v>3</v>
      </c>
      <c r="D11">
        <v>2</v>
      </c>
      <c r="E11">
        <v>1</v>
      </c>
      <c r="F11">
        <v>0</v>
      </c>
      <c r="G11" t="s">
        <v>108</v>
      </c>
    </row>
    <row r="12" spans="1:148">
      <c r="B12">
        <v>1</v>
      </c>
      <c r="C12">
        <v>1</v>
      </c>
      <c r="D12">
        <v>1</v>
      </c>
      <c r="E12">
        <v>2</v>
      </c>
      <c r="F12">
        <v>3</v>
      </c>
      <c r="G12" t="s">
        <v>109</v>
      </c>
    </row>
    <row r="13" spans="1:148">
      <c r="B13" t="s">
        <v>110</v>
      </c>
      <c r="C13" t="s">
        <v>110</v>
      </c>
      <c r="D13" t="s">
        <v>111</v>
      </c>
      <c r="E13" t="s">
        <v>111</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竹内 直弘</cp:lastModifiedBy>
  <cp:lastPrinted>2023-01-19T00:03:01Z</cp:lastPrinted>
  <dcterms:created xsi:type="dcterms:W3CDTF">2023-01-12T23:44:31Z</dcterms:created>
  <dcterms:modified xsi:type="dcterms:W3CDTF">2023-03-09T04:38:25Z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2023-03-09T04:38:25Z</vt:filetime>
  </property>
</Properties>
</file>