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3\040 業務係\020 共通財務\030 経営\040 経営比較分析表\経営比較分析表\水道\"/>
    </mc:Choice>
  </mc:AlternateContent>
  <workbookProtection workbookAlgorithmName="SHA-512" workbookHashValue="xhi/nBC4jDl+hhTOB9l5bJBR1l4T+zYcyfXUrgeQLb8eVVbpMzXyMwWVVLXm3zy4kPvf+dOIgfBjYxhXvKKWVg==" workbookSaltValue="c6JHqMz2FeeI8CBwhGN6X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<sst xmlns="http://schemas.openxmlformats.org/spreadsheetml/2006/main" count="228" uniqueCount="115">
  <si>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</si>
  <si>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</si>
  <si>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</si>
  <si>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</si>
  <si>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</si>
  <si>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</si>
  <si>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</si>
  <si>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</si>
  <si>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</si>
  <si>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</si>
  <si>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</si>
  <si>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</si>
  <si>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</si>
  <si>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</si>
  <si>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</si>
  <si>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</si>
  <si>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</si>
  <si>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</si>
  <si>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</si>
  <si>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</si>
  <si>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</si>
  <si>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</si>
  <si>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</si>
  <si>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</si>
  <si>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</si>
  <si>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</si>
  <si>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</si>
  <si>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</si>
  <si>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</si>
  <si>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</si>
  <si>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</si>
  <si>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</si>
  <si>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</si>
  <si>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</si>
  <si>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</si>
  <si>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</si>
  <si>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</si>
  <si>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</si>
  <si>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</si>
  <si>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</si>
  <si>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</si>
  <si>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</si>
  <si>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</si>
  <si>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</si>
  <si>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</si>
  <si>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</si>
  <si>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</si>
  <si>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</si>
  <si>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</si>
  <si>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</si>
  <si>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</si>
  <si>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</si>
  <si>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</si>
  <si>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</si>
  <si>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</si>
  <si>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</si>
  <si>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</si>
  <si>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</si>
  <si>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</si>
  <si>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</si>
  <si>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</si>
  <si>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</si>
  <si>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</si>
  <si>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</si>
  <si>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</si>
  <si>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</si>
  <si>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</si>
  <si>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</si>
  <si>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</si>
  <si>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</si>
  <si>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</si>
  <si>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</si>
  <si>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</si>
  <si>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</si>
  <si>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</si>
  <si>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</si>
  <si>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</si>
  <si>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</si>
  <si>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</si>
  <si>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</si>
  <si>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</si>
  <si>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</si>
  <si>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</si>
  <si>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</si>
  <si>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</si>
  <si>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</si>
  <si>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</si>
  <si>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</si>
  <si>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</si>
  <si>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</si>
  <si>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</si>
  <si>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</si>
  <si>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</si>
  <si>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</si>
  <si>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</si>
  <si>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</si>
  <si>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</si>
  <si>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</si>
  <si>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</si>
  <si>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</si>
  <si>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</si>
  <si>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</si>
  <si>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</si>
  <si>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</si>
  <si>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</si>
  <si>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</si>
  <si>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</si>
  <si>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</si>
  <si>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</si>
  <si>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</si>
  <si>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</si>
  <si>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</si>
  <si>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や効率性については、一定の水準にあるものと考えられますが、流動比率が低調で資金流出が考えられますので、引き続き費用の抑制を図るとともに、計画的な投資により内部留保の確保をして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資を見込み、経営の健全化に努めることが必要と考えます。</t>
    <phoneticPr fontId="4"/>
  </si>
  <si>
    <t>　「経常収支比率」、「料金回収率」ともに平均より高い傾向にあり、単年度の収支が黒字であることを示しており、比較的健全な経営傾向であると考えられます。
　「給水原価」は類似団体平均よりも低く、「施設利用率」、「有収率」も一定の水準を維持していることから、比較的効率的かつ健全な経営が出来ているものと考えられます。
　ただし、流動比率は低く短期的な支払能力の低下が見受けられます。これは依然として企業債元金償還が高い水準にあり、継続的に一定の水準で建設投資を行っていることが要因であると考えられますが、着実に企業債残高は減少傾向であり、流動比率は増加傾向であるため、今後経営の傾向としては健全になっていくと考えられます。</t>
    <rPh sb="77" eb="79">
      <t>キュウスイ</t>
    </rPh>
    <rPh sb="79" eb="81">
      <t>ゲンカ</t>
    </rPh>
    <rPh sb="83" eb="89">
      <t>ルイジダンタイヘイキン</t>
    </rPh>
    <rPh sb="92" eb="93">
      <t>ヒク</t>
    </rPh>
    <rPh sb="96" eb="98">
      <t>シセツ</t>
    </rPh>
    <rPh sb="98" eb="100">
      <t>リヨウ</t>
    </rPh>
    <rPh sb="100" eb="101">
      <t>リツ</t>
    </rPh>
    <rPh sb="104" eb="107">
      <t>ユウシュウリツ</t>
    </rPh>
    <rPh sb="109" eb="111">
      <t>イッテイ</t>
    </rPh>
    <rPh sb="112" eb="114">
      <t>スイジュン</t>
    </rPh>
    <rPh sb="115" eb="117">
      <t>イジ</t>
    </rPh>
    <rPh sb="126" eb="129">
      <t>ヒカクテキ</t>
    </rPh>
    <rPh sb="129" eb="132">
      <t>コウリツテキ</t>
    </rPh>
    <rPh sb="134" eb="136">
      <t>ケンゼン</t>
    </rPh>
    <rPh sb="137" eb="139">
      <t>ケイエイ</t>
    </rPh>
    <rPh sb="140" eb="142">
      <t>デキ</t>
    </rPh>
    <rPh sb="148" eb="149">
      <t>カンガ</t>
    </rPh>
    <rPh sb="191" eb="193">
      <t>イゼン</t>
    </rPh>
    <rPh sb="196" eb="198">
      <t>キギョウ</t>
    </rPh>
    <rPh sb="198" eb="199">
      <t>サイ</t>
    </rPh>
    <rPh sb="199" eb="201">
      <t>ガンキン</t>
    </rPh>
    <rPh sb="201" eb="203">
      <t>ショウカン</t>
    </rPh>
    <rPh sb="204" eb="205">
      <t>タカ</t>
    </rPh>
    <rPh sb="206" eb="208">
      <t>スイジュン</t>
    </rPh>
    <rPh sb="212" eb="215">
      <t>ケイゾクテキ</t>
    </rPh>
    <rPh sb="216" eb="218">
      <t>イッテイ</t>
    </rPh>
    <rPh sb="219" eb="221">
      <t>スイジュン</t>
    </rPh>
    <rPh sb="222" eb="224">
      <t>ケンセツ</t>
    </rPh>
    <rPh sb="224" eb="226">
      <t>トウシ</t>
    </rPh>
    <rPh sb="227" eb="228">
      <t>オコナ</t>
    </rPh>
    <rPh sb="235" eb="237">
      <t>ヨウイン</t>
    </rPh>
    <rPh sb="241" eb="242">
      <t>カンガ</t>
    </rPh>
    <rPh sb="249" eb="251">
      <t>チャクジツ</t>
    </rPh>
    <rPh sb="266" eb="268">
      <t>リュウドウ</t>
    </rPh>
    <rPh sb="268" eb="270">
      <t>ヒリツ</t>
    </rPh>
    <rPh sb="271" eb="273">
      <t>ゾウカ</t>
    </rPh>
    <rPh sb="273" eb="275">
      <t>ケイコウ</t>
    </rPh>
    <rPh sb="281" eb="283">
      <t>コンゴ</t>
    </rPh>
    <phoneticPr fontId="4"/>
  </si>
  <si>
    <t>　一般的に、「有形固定資産減価償却率」、「管路経年化率」ともに数値が高くなれば、法定耐用年数に近い資産（管路）を多く保有していることを示しています。「管路経年化率」は、類似団体の平均よりもやや低いものの「有形固定資産減価償却率」は、高い傾向にあり、老朽化が少し早めに進行する可能性があると考えられます。「管路更新率」も低いため、今後の計画的な更新投資の必要性が窺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</si>
</sst>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0.24</c:v>
                </c:pt>
                <c:pt idx="2">
                  <c:v>0.42</c:v>
                </c:pt>
                <c:pt idx="3">
                  <c:v>0.45</c:v>
                </c:pt>
                <c:pt idx="4">
                  <c:v>0.13</c:v>
                </c:pt>
              </c:numCache>
            </c:numRef>
          </c:val>
          <c:extLst xmlns:c16r2="http://schemas.microsoft.com/office/drawing/2015/06/chart">
            <c:ext xmlns:c16="http://schemas.microsoft.com/office/drawing/2014/chart" uri="{C3380CC4-5D6E-409C-BE32-E72D297353CC}">
              <c16:uniqueId val="{00000000-AA19-402D-AFEC-A7620E944632}"/>
            </c:ext>
          </c:extLst>
        </c:ser>
        <c:dLbls>
          <c:showLegendKey val="0"/>
          <c:showVal val="0"/>
          <c:showCatName val="0"/>
          <c:showSerName val="0"/>
          <c:showPercent val="0"/>
          <c:showBubbleSize val="0"/>
        </c:dLbls>
        <c:gapWidth val="150"/>
        <c:axId val="134811304"/>
        <c:axId val="1348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AA19-402D-AFEC-A7620E944632}"/>
            </c:ext>
          </c:extLst>
        </c:ser>
        <c:dLbls>
          <c:showLegendKey val="0"/>
          <c:showVal val="0"/>
          <c:showCatName val="0"/>
          <c:showSerName val="0"/>
          <c:showPercent val="0"/>
          <c:showBubbleSize val="0"/>
        </c:dLbls>
        <c:marker val="1"/>
        <c:smooth val="0"/>
        <c:axId val="134811304"/>
        <c:axId val="134814864"/>
      </c:lineChart>
      <c:dateAx>
        <c:axId val="134811304"/>
        <c:scaling>
          <c:orientation val="minMax"/>
        </c:scaling>
        <c:delete val="1"/>
        <c:axPos val="b"/>
        <c:numFmt formatCode="&quot;H&quot;yy" sourceLinked="1"/>
        <c:majorTickMark val="none"/>
        <c:minorTickMark val="none"/>
        <c:tickLblPos val="none"/>
        <c:crossAx val="134814864"/>
        <c:crosses val="autoZero"/>
        <c:auto val="1"/>
        <c:lblOffset val="100"/>
        <c:baseTimeUnit val="years"/>
      </c:dateAx>
      <c:valAx>
        <c:axId val="1348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1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74.62</c:v>
                </c:pt>
                <c:pt idx="1">
                  <c:v>75.040000000000006</c:v>
                </c:pt>
                <c:pt idx="2">
                  <c:v>74.03</c:v>
                </c:pt>
                <c:pt idx="3">
                  <c:v>72.150000000000006</c:v>
                </c:pt>
                <c:pt idx="4">
                  <c:v>71.930000000000007</c:v>
                </c:pt>
              </c:numCache>
            </c:numRef>
          </c:val>
          <c:extLst xmlns:c16r2="http://schemas.microsoft.com/office/drawing/2015/06/chart">
            <c:ext xmlns:c16="http://schemas.microsoft.com/office/drawing/2014/chart" uri="{C3380CC4-5D6E-409C-BE32-E72D297353CC}">
              <c16:uniqueId val="{00000000-ABDF-4FE6-9F54-24CBC76B1D78}"/>
            </c:ext>
          </c:extLst>
        </c:ser>
        <c:dLbls>
          <c:showLegendKey val="0"/>
          <c:showVal val="0"/>
          <c:showCatName val="0"/>
          <c:showSerName val="0"/>
          <c:showPercent val="0"/>
          <c:showBubbleSize val="0"/>
        </c:dLbls>
        <c:gapWidth val="150"/>
        <c:axId val="135490864"/>
        <c:axId val="1354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ABDF-4FE6-9F54-24CBC76B1D78}"/>
            </c:ext>
          </c:extLst>
        </c:ser>
        <c:dLbls>
          <c:showLegendKey val="0"/>
          <c:showVal val="0"/>
          <c:showCatName val="0"/>
          <c:showSerName val="0"/>
          <c:showPercent val="0"/>
          <c:showBubbleSize val="0"/>
        </c:dLbls>
        <c:marker val="1"/>
        <c:smooth val="0"/>
        <c:axId val="135490864"/>
        <c:axId val="135488512"/>
      </c:lineChart>
      <c:dateAx>
        <c:axId val="135490864"/>
        <c:scaling>
          <c:orientation val="minMax"/>
        </c:scaling>
        <c:delete val="1"/>
        <c:axPos val="b"/>
        <c:numFmt formatCode="&quot;H&quot;yy" sourceLinked="1"/>
        <c:majorTickMark val="none"/>
        <c:minorTickMark val="none"/>
        <c:tickLblPos val="none"/>
        <c:crossAx val="135488512"/>
        <c:crosses val="autoZero"/>
        <c:auto val="1"/>
        <c:lblOffset val="100"/>
        <c:baseTimeUnit val="years"/>
      </c:dateAx>
      <c:valAx>
        <c:axId val="135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84.72</c:v>
                </c:pt>
                <c:pt idx="1">
                  <c:v>84.82</c:v>
                </c:pt>
                <c:pt idx="2">
                  <c:v>84.85</c:v>
                </c:pt>
                <c:pt idx="3">
                  <c:v>84.86</c:v>
                </c:pt>
                <c:pt idx="4">
                  <c:v>85</c:v>
                </c:pt>
              </c:numCache>
            </c:numRef>
          </c:val>
          <c:extLst xmlns:c16r2="http://schemas.microsoft.com/office/drawing/2015/06/chart">
            <c:ext xmlns:c16="http://schemas.microsoft.com/office/drawing/2014/chart" uri="{C3380CC4-5D6E-409C-BE32-E72D297353CC}">
              <c16:uniqueId val="{00000000-E94D-4A36-B68F-5BE3F6B3A8CE}"/>
            </c:ext>
          </c:extLst>
        </c:ser>
        <c:dLbls>
          <c:showLegendKey val="0"/>
          <c:showVal val="0"/>
          <c:showCatName val="0"/>
          <c:showSerName val="0"/>
          <c:showPercent val="0"/>
          <c:showBubbleSize val="0"/>
        </c:dLbls>
        <c:gapWidth val="150"/>
        <c:axId val="135492432"/>
        <c:axId val="13549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E94D-4A36-B68F-5BE3F6B3A8CE}"/>
            </c:ext>
          </c:extLst>
        </c:ser>
        <c:dLbls>
          <c:showLegendKey val="0"/>
          <c:showVal val="0"/>
          <c:showCatName val="0"/>
          <c:showSerName val="0"/>
          <c:showPercent val="0"/>
          <c:showBubbleSize val="0"/>
        </c:dLbls>
        <c:marker val="1"/>
        <c:smooth val="0"/>
        <c:axId val="135492432"/>
        <c:axId val="135493608"/>
      </c:lineChart>
      <c:dateAx>
        <c:axId val="135492432"/>
        <c:scaling>
          <c:orientation val="minMax"/>
        </c:scaling>
        <c:delete val="1"/>
        <c:axPos val="b"/>
        <c:numFmt formatCode="&quot;H&quot;yy" sourceLinked="1"/>
        <c:majorTickMark val="none"/>
        <c:minorTickMark val="none"/>
        <c:tickLblPos val="none"/>
        <c:crossAx val="135493608"/>
        <c:crosses val="autoZero"/>
        <c:auto val="1"/>
        <c:lblOffset val="100"/>
        <c:baseTimeUnit val="years"/>
      </c:dateAx>
      <c:valAx>
        <c:axId val="13549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120.95</c:v>
                </c:pt>
                <c:pt idx="1">
                  <c:v>124.35</c:v>
                </c:pt>
                <c:pt idx="2">
                  <c:v>124.07</c:v>
                </c:pt>
                <c:pt idx="3">
                  <c:v>122.65</c:v>
                </c:pt>
                <c:pt idx="4">
                  <c:v>124.38</c:v>
                </c:pt>
              </c:numCache>
            </c:numRef>
          </c:val>
          <c:extLst xmlns:c16r2="http://schemas.microsoft.com/office/drawing/2015/06/chart">
            <c:ext xmlns:c16="http://schemas.microsoft.com/office/drawing/2014/chart" uri="{C3380CC4-5D6E-409C-BE32-E72D297353CC}">
              <c16:uniqueId val="{00000000-2681-4FEC-BA08-0A8454222D04}"/>
            </c:ext>
          </c:extLst>
        </c:ser>
        <c:dLbls>
          <c:showLegendKey val="0"/>
          <c:showVal val="0"/>
          <c:showCatName val="0"/>
          <c:showSerName val="0"/>
          <c:showPercent val="0"/>
          <c:showBubbleSize val="0"/>
        </c:dLbls>
        <c:gapWidth val="150"/>
        <c:axId val="134812120"/>
        <c:axId val="1348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2681-4FEC-BA08-0A8454222D04}"/>
            </c:ext>
          </c:extLst>
        </c:ser>
        <c:dLbls>
          <c:showLegendKey val="0"/>
          <c:showVal val="0"/>
          <c:showCatName val="0"/>
          <c:showSerName val="0"/>
          <c:showPercent val="0"/>
          <c:showBubbleSize val="0"/>
        </c:dLbls>
        <c:marker val="1"/>
        <c:smooth val="0"/>
        <c:axId val="134812120"/>
        <c:axId val="134813296"/>
      </c:lineChart>
      <c:dateAx>
        <c:axId val="134812120"/>
        <c:scaling>
          <c:orientation val="minMax"/>
        </c:scaling>
        <c:delete val="1"/>
        <c:axPos val="b"/>
        <c:numFmt formatCode="&quot;H&quot;yy" sourceLinked="1"/>
        <c:majorTickMark val="none"/>
        <c:minorTickMark val="none"/>
        <c:tickLblPos val="none"/>
        <c:crossAx val="134813296"/>
        <c:crosses val="autoZero"/>
        <c:auto val="1"/>
        <c:lblOffset val="100"/>
        <c:baseTimeUnit val="years"/>
      </c:dateAx>
      <c:valAx>
        <c:axId val="13481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81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50.8</c:v>
                </c:pt>
                <c:pt idx="1">
                  <c:v>52.73</c:v>
                </c:pt>
                <c:pt idx="2">
                  <c:v>54.63</c:v>
                </c:pt>
                <c:pt idx="3">
                  <c:v>56.51</c:v>
                </c:pt>
                <c:pt idx="4">
                  <c:v>58.51</c:v>
                </c:pt>
              </c:numCache>
            </c:numRef>
          </c:val>
          <c:extLst xmlns:c16r2="http://schemas.microsoft.com/office/drawing/2015/06/chart">
            <c:ext xmlns:c16="http://schemas.microsoft.com/office/drawing/2014/chart" uri="{C3380CC4-5D6E-409C-BE32-E72D297353CC}">
              <c16:uniqueId val="{00000000-016E-444E-ACFC-F087E4EE7FD3}"/>
            </c:ext>
          </c:extLst>
        </c:ser>
        <c:dLbls>
          <c:showLegendKey val="0"/>
          <c:showVal val="0"/>
          <c:showCatName val="0"/>
          <c:showSerName val="0"/>
          <c:showPercent val="0"/>
          <c:showBubbleSize val="0"/>
        </c:dLbls>
        <c:gapWidth val="150"/>
        <c:axId val="134813688"/>
        <c:axId val="13481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016E-444E-ACFC-F087E4EE7FD3}"/>
            </c:ext>
          </c:extLst>
        </c:ser>
        <c:dLbls>
          <c:showLegendKey val="0"/>
          <c:showVal val="0"/>
          <c:showCatName val="0"/>
          <c:showSerName val="0"/>
          <c:showPercent val="0"/>
          <c:showBubbleSize val="0"/>
        </c:dLbls>
        <c:marker val="1"/>
        <c:smooth val="0"/>
        <c:axId val="134813688"/>
        <c:axId val="134815256"/>
      </c:lineChart>
      <c:dateAx>
        <c:axId val="134813688"/>
        <c:scaling>
          <c:orientation val="minMax"/>
        </c:scaling>
        <c:delete val="1"/>
        <c:axPos val="b"/>
        <c:numFmt formatCode="&quot;H&quot;yy" sourceLinked="1"/>
        <c:majorTickMark val="none"/>
        <c:minorTickMark val="none"/>
        <c:tickLblPos val="none"/>
        <c:crossAx val="134815256"/>
        <c:crosses val="autoZero"/>
        <c:auto val="1"/>
        <c:lblOffset val="100"/>
        <c:baseTimeUnit val="years"/>
      </c:dateAx>
      <c:valAx>
        <c:axId val="1348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13.93</c:v>
                </c:pt>
                <c:pt idx="1">
                  <c:v>14.03</c:v>
                </c:pt>
                <c:pt idx="2">
                  <c:v>13.87</c:v>
                </c:pt>
                <c:pt idx="3">
                  <c:v>13.7</c:v>
                </c:pt>
                <c:pt idx="4">
                  <c:v>13.91</c:v>
                </c:pt>
              </c:numCache>
            </c:numRef>
          </c:val>
          <c:extLst xmlns:c16r2="http://schemas.microsoft.com/office/drawing/2015/06/chart">
            <c:ext xmlns:c16="http://schemas.microsoft.com/office/drawing/2014/chart" uri="{C3380CC4-5D6E-409C-BE32-E72D297353CC}">
              <c16:uniqueId val="{00000000-563A-4AD8-9912-A4010C98F05B}"/>
            </c:ext>
          </c:extLst>
        </c:ser>
        <c:dLbls>
          <c:showLegendKey val="0"/>
          <c:showVal val="0"/>
          <c:showCatName val="0"/>
          <c:showSerName val="0"/>
          <c:showPercent val="0"/>
          <c:showBubbleSize val="0"/>
        </c:dLbls>
        <c:gapWidth val="150"/>
        <c:axId val="135235904"/>
        <c:axId val="1352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563A-4AD8-9912-A4010C98F05B}"/>
            </c:ext>
          </c:extLst>
        </c:ser>
        <c:dLbls>
          <c:showLegendKey val="0"/>
          <c:showVal val="0"/>
          <c:showCatName val="0"/>
          <c:showSerName val="0"/>
          <c:showPercent val="0"/>
          <c:showBubbleSize val="0"/>
        </c:dLbls>
        <c:marker val="1"/>
        <c:smooth val="0"/>
        <c:axId val="135235904"/>
        <c:axId val="135235120"/>
      </c:lineChart>
      <c:dateAx>
        <c:axId val="135235904"/>
        <c:scaling>
          <c:orientation val="minMax"/>
        </c:scaling>
        <c:delete val="1"/>
        <c:axPos val="b"/>
        <c:numFmt formatCode="&quot;H&quot;yy" sourceLinked="1"/>
        <c:majorTickMark val="none"/>
        <c:minorTickMark val="none"/>
        <c:tickLblPos val="none"/>
        <c:crossAx val="135235120"/>
        <c:crosses val="autoZero"/>
        <c:auto val="1"/>
        <c:lblOffset val="100"/>
        <c:baseTimeUnit val="years"/>
      </c:dateAx>
      <c:valAx>
        <c:axId val="1352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47-4CF6-B822-E7D9ACE219A4}"/>
            </c:ext>
          </c:extLst>
        </c:ser>
        <c:dLbls>
          <c:showLegendKey val="0"/>
          <c:showVal val="0"/>
          <c:showCatName val="0"/>
          <c:showSerName val="0"/>
          <c:showPercent val="0"/>
          <c:showBubbleSize val="0"/>
        </c:dLbls>
        <c:gapWidth val="150"/>
        <c:axId val="135231200"/>
        <c:axId val="13523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9747-4CF6-B822-E7D9ACE219A4}"/>
            </c:ext>
          </c:extLst>
        </c:ser>
        <c:dLbls>
          <c:showLegendKey val="0"/>
          <c:showVal val="0"/>
          <c:showCatName val="0"/>
          <c:showSerName val="0"/>
          <c:showPercent val="0"/>
          <c:showBubbleSize val="0"/>
        </c:dLbls>
        <c:marker val="1"/>
        <c:smooth val="0"/>
        <c:axId val="135231200"/>
        <c:axId val="135231592"/>
      </c:lineChart>
      <c:dateAx>
        <c:axId val="135231200"/>
        <c:scaling>
          <c:orientation val="minMax"/>
        </c:scaling>
        <c:delete val="1"/>
        <c:axPos val="b"/>
        <c:numFmt formatCode="&quot;H&quot;yy" sourceLinked="1"/>
        <c:majorTickMark val="none"/>
        <c:minorTickMark val="none"/>
        <c:tickLblPos val="none"/>
        <c:crossAx val="135231592"/>
        <c:crosses val="autoZero"/>
        <c:auto val="1"/>
        <c:lblOffset val="100"/>
        <c:baseTimeUnit val="years"/>
      </c:dateAx>
      <c:valAx>
        <c:axId val="13523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2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142.38</c:v>
                </c:pt>
                <c:pt idx="1">
                  <c:v>153.88999999999999</c:v>
                </c:pt>
                <c:pt idx="2">
                  <c:v>160.93</c:v>
                </c:pt>
                <c:pt idx="3">
                  <c:v>177.89</c:v>
                </c:pt>
                <c:pt idx="4">
                  <c:v>206.84</c:v>
                </c:pt>
              </c:numCache>
            </c:numRef>
          </c:val>
          <c:extLst xmlns:c16r2="http://schemas.microsoft.com/office/drawing/2015/06/chart">
            <c:ext xmlns:c16="http://schemas.microsoft.com/office/drawing/2014/chart" uri="{C3380CC4-5D6E-409C-BE32-E72D297353CC}">
              <c16:uniqueId val="{00000000-1570-49DE-8B2F-70F4C19B1A63}"/>
            </c:ext>
          </c:extLst>
        </c:ser>
        <c:dLbls>
          <c:showLegendKey val="0"/>
          <c:showVal val="0"/>
          <c:showCatName val="0"/>
          <c:showSerName val="0"/>
          <c:showPercent val="0"/>
          <c:showBubbleSize val="0"/>
        </c:dLbls>
        <c:gapWidth val="150"/>
        <c:axId val="135233552"/>
        <c:axId val="13523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1570-49DE-8B2F-70F4C19B1A63}"/>
            </c:ext>
          </c:extLst>
        </c:ser>
        <c:dLbls>
          <c:showLegendKey val="0"/>
          <c:showVal val="0"/>
          <c:showCatName val="0"/>
          <c:showSerName val="0"/>
          <c:showPercent val="0"/>
          <c:showBubbleSize val="0"/>
        </c:dLbls>
        <c:marker val="1"/>
        <c:smooth val="0"/>
        <c:axId val="135233552"/>
        <c:axId val="135238256"/>
      </c:lineChart>
      <c:dateAx>
        <c:axId val="135233552"/>
        <c:scaling>
          <c:orientation val="minMax"/>
        </c:scaling>
        <c:delete val="1"/>
        <c:axPos val="b"/>
        <c:numFmt formatCode="&quot;H&quot;yy" sourceLinked="1"/>
        <c:majorTickMark val="none"/>
        <c:minorTickMark val="none"/>
        <c:tickLblPos val="none"/>
        <c:crossAx val="135238256"/>
        <c:crosses val="autoZero"/>
        <c:auto val="1"/>
        <c:lblOffset val="100"/>
        <c:baseTimeUnit val="years"/>
      </c:dateAx>
      <c:valAx>
        <c:axId val="13523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2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452.52</c:v>
                </c:pt>
                <c:pt idx="1">
                  <c:v>404.89</c:v>
                </c:pt>
                <c:pt idx="2">
                  <c:v>367.67</c:v>
                </c:pt>
                <c:pt idx="3">
                  <c:v>334.01</c:v>
                </c:pt>
                <c:pt idx="4">
                  <c:v>297.27</c:v>
                </c:pt>
              </c:numCache>
            </c:numRef>
          </c:val>
          <c:extLst xmlns:c16r2="http://schemas.microsoft.com/office/drawing/2015/06/chart">
            <c:ext xmlns:c16="http://schemas.microsoft.com/office/drawing/2014/chart" uri="{C3380CC4-5D6E-409C-BE32-E72D297353CC}">
              <c16:uniqueId val="{00000000-D226-47C8-A96D-B7DFEB32689E}"/>
            </c:ext>
          </c:extLst>
        </c:ser>
        <c:dLbls>
          <c:showLegendKey val="0"/>
          <c:showVal val="0"/>
          <c:showCatName val="0"/>
          <c:showSerName val="0"/>
          <c:showPercent val="0"/>
          <c:showBubbleSize val="0"/>
        </c:dLbls>
        <c:gapWidth val="150"/>
        <c:axId val="135237080"/>
        <c:axId val="13523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D226-47C8-A96D-B7DFEB32689E}"/>
            </c:ext>
          </c:extLst>
        </c:ser>
        <c:dLbls>
          <c:showLegendKey val="0"/>
          <c:showVal val="0"/>
          <c:showCatName val="0"/>
          <c:showSerName val="0"/>
          <c:showPercent val="0"/>
          <c:showBubbleSize val="0"/>
        </c:dLbls>
        <c:marker val="1"/>
        <c:smooth val="0"/>
        <c:axId val="135237080"/>
        <c:axId val="135234728"/>
      </c:lineChart>
      <c:dateAx>
        <c:axId val="135237080"/>
        <c:scaling>
          <c:orientation val="minMax"/>
        </c:scaling>
        <c:delete val="1"/>
        <c:axPos val="b"/>
        <c:numFmt formatCode="&quot;H&quot;yy" sourceLinked="1"/>
        <c:majorTickMark val="none"/>
        <c:minorTickMark val="none"/>
        <c:tickLblPos val="none"/>
        <c:crossAx val="135234728"/>
        <c:crosses val="autoZero"/>
        <c:auto val="1"/>
        <c:lblOffset val="100"/>
        <c:baseTimeUnit val="years"/>
      </c:dateAx>
      <c:valAx>
        <c:axId val="135234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2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122.25</c:v>
                </c:pt>
                <c:pt idx="1">
                  <c:v>125.9</c:v>
                </c:pt>
                <c:pt idx="2">
                  <c:v>125.95</c:v>
                </c:pt>
                <c:pt idx="3">
                  <c:v>123.31</c:v>
                </c:pt>
                <c:pt idx="4">
                  <c:v>125.86</c:v>
                </c:pt>
              </c:numCache>
            </c:numRef>
          </c:val>
          <c:extLst xmlns:c16r2="http://schemas.microsoft.com/office/drawing/2015/06/chart">
            <c:ext xmlns:c16="http://schemas.microsoft.com/office/drawing/2014/chart" uri="{C3380CC4-5D6E-409C-BE32-E72D297353CC}">
              <c16:uniqueId val="{00000000-8CC6-4054-AFD1-39E31596A7F3}"/>
            </c:ext>
          </c:extLst>
        </c:ser>
        <c:dLbls>
          <c:showLegendKey val="0"/>
          <c:showVal val="0"/>
          <c:showCatName val="0"/>
          <c:showSerName val="0"/>
          <c:showPercent val="0"/>
          <c:showBubbleSize val="0"/>
        </c:dLbls>
        <c:gapWidth val="150"/>
        <c:axId val="135230808"/>
        <c:axId val="13523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8CC6-4054-AFD1-39E31596A7F3}"/>
            </c:ext>
          </c:extLst>
        </c:ser>
        <c:dLbls>
          <c:showLegendKey val="0"/>
          <c:showVal val="0"/>
          <c:showCatName val="0"/>
          <c:showSerName val="0"/>
          <c:showPercent val="0"/>
          <c:showBubbleSize val="0"/>
        </c:dLbls>
        <c:marker val="1"/>
        <c:smooth val="0"/>
        <c:axId val="135230808"/>
        <c:axId val="135231984"/>
      </c:lineChart>
      <c:dateAx>
        <c:axId val="135230808"/>
        <c:scaling>
          <c:orientation val="minMax"/>
        </c:scaling>
        <c:delete val="1"/>
        <c:axPos val="b"/>
        <c:numFmt formatCode="&quot;H&quot;yy" sourceLinked="1"/>
        <c:majorTickMark val="none"/>
        <c:minorTickMark val="none"/>
        <c:tickLblPos val="none"/>
        <c:crossAx val="135231984"/>
        <c:crosses val="autoZero"/>
        <c:auto val="1"/>
        <c:lblOffset val="100"/>
        <c:baseTimeUnit val="years"/>
      </c:dateAx>
      <c:valAx>
        <c:axId val="1352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161.66999999999999</c:v>
                </c:pt>
                <c:pt idx="1">
                  <c:v>157.79</c:v>
                </c:pt>
                <c:pt idx="2">
                  <c:v>157.13</c:v>
                </c:pt>
                <c:pt idx="3">
                  <c:v>160.1</c:v>
                </c:pt>
                <c:pt idx="4">
                  <c:v>154.76</c:v>
                </c:pt>
              </c:numCache>
            </c:numRef>
          </c:val>
          <c:extLst xmlns:c16r2="http://schemas.microsoft.com/office/drawing/2015/06/chart">
            <c:ext xmlns:c16="http://schemas.microsoft.com/office/drawing/2014/chart" uri="{C3380CC4-5D6E-409C-BE32-E72D297353CC}">
              <c16:uniqueId val="{00000000-E64D-4728-87A9-952B621F9900}"/>
            </c:ext>
          </c:extLst>
        </c:ser>
        <c:dLbls>
          <c:showLegendKey val="0"/>
          <c:showVal val="0"/>
          <c:showCatName val="0"/>
          <c:showSerName val="0"/>
          <c:showPercent val="0"/>
          <c:showBubbleSize val="0"/>
        </c:dLbls>
        <c:gapWidth val="150"/>
        <c:axId val="135489296"/>
        <c:axId val="13549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E64D-4728-87A9-952B621F9900}"/>
            </c:ext>
          </c:extLst>
        </c:ser>
        <c:dLbls>
          <c:showLegendKey val="0"/>
          <c:showVal val="0"/>
          <c:showCatName val="0"/>
          <c:showSerName val="0"/>
          <c:showPercent val="0"/>
          <c:showBubbleSize val="0"/>
        </c:dLbls>
        <c:marker val="1"/>
        <c:smooth val="0"/>
        <c:axId val="135489296"/>
        <c:axId val="135492824"/>
      </c:lineChart>
      <c:dateAx>
        <c:axId val="135489296"/>
        <c:scaling>
          <c:orientation val="minMax"/>
        </c:scaling>
        <c:delete val="1"/>
        <c:axPos val="b"/>
        <c:numFmt formatCode="&quot;H&quot;yy" sourceLinked="1"/>
        <c:majorTickMark val="none"/>
        <c:minorTickMark val="none"/>
        <c:tickLblPos val="none"/>
        <c:crossAx val="135492824"/>
        <c:crosses val="autoZero"/>
        <c:auto val="1"/>
        <c:lblOffset val="100"/>
        <c:baseTimeUnit val="years"/>
      </c:dateAx>
      <c:valAx>
        <c:axId val="13549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東御市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29929</v>
      </c>
      <c r="AM8" s="61"/>
      <c r="AN8" s="61"/>
      <c r="AO8" s="61"/>
      <c r="AP8" s="61"/>
      <c r="AQ8" s="61"/>
      <c r="AR8" s="61"/>
      <c r="AS8" s="61"/>
      <c r="AT8" s="52">
        <f>データ!$S$6</f>
        <v>112.37</v>
      </c>
      <c r="AU8" s="53"/>
      <c r="AV8" s="53"/>
      <c r="AW8" s="53"/>
      <c r="AX8" s="53"/>
      <c r="AY8" s="53"/>
      <c r="AZ8" s="53"/>
      <c r="BA8" s="53"/>
      <c r="BB8" s="54">
        <f>データ!$T$6</f>
        <v>266.33999999999997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69.989999999999995</v>
      </c>
      <c r="J10" s="53"/>
      <c r="K10" s="53"/>
      <c r="L10" s="53"/>
      <c r="M10" s="53"/>
      <c r="N10" s="53"/>
      <c r="O10" s="64"/>
      <c r="P10" s="54">
        <f>データ!$P$6</f>
        <v>91.67</v>
      </c>
      <c r="Q10" s="54"/>
      <c r="R10" s="54"/>
      <c r="S10" s="54"/>
      <c r="T10" s="54"/>
      <c r="U10" s="54"/>
      <c r="V10" s="54"/>
      <c r="W10" s="61">
        <f>データ!$Q$6</f>
        <v>3509</v>
      </c>
      <c r="X10" s="61"/>
      <c r="Y10" s="61"/>
      <c r="Z10" s="61"/>
      <c r="AA10" s="61"/>
      <c r="AB10" s="61"/>
      <c r="AC10" s="61"/>
      <c r="AD10" s="2"/>
      <c r="AE10" s="2"/>
      <c r="AF10" s="2"/>
      <c r="AG10" s="2"/>
      <c r="AH10" s="4"/>
      <c r="AI10" s="4"/>
      <c r="AJ10" s="4"/>
      <c r="AK10" s="4"/>
      <c r="AL10" s="61">
        <f>データ!$U$6</f>
        <v>27339</v>
      </c>
      <c r="AM10" s="61"/>
      <c r="AN10" s="61"/>
      <c r="AO10" s="61"/>
      <c r="AP10" s="61"/>
      <c r="AQ10" s="61"/>
      <c r="AR10" s="61"/>
      <c r="AS10" s="61"/>
      <c r="AT10" s="52">
        <f>データ!$V$6</f>
        <v>35.700000000000003</v>
      </c>
      <c r="AU10" s="53"/>
      <c r="AV10" s="53"/>
      <c r="AW10" s="53"/>
      <c r="AX10" s="53"/>
      <c r="AY10" s="53"/>
      <c r="AZ10" s="53"/>
      <c r="BA10" s="53"/>
      <c r="BB10" s="54">
        <f>データ!$W$6</f>
        <v>765.8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Ez52hcVvkCFXKr5hEGOAY0tWaxL04xLJCRh2c+OSF1wd2Je6Qaqb0vvXbE1vzVGwrPJagQn/rZh6oAjdMtaUA==" saltValue="gcelMrCBwBiwAACGcp/g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202193</v>
      </c>
      <c r="D6" s="34">
        <f t="shared" si="3"/>
        <v>46</v>
      </c>
      <c r="E6" s="34">
        <f t="shared" si="3"/>
        <v>1</v>
      </c>
      <c r="F6" s="34">
        <f t="shared" si="3"/>
        <v>0</v>
      </c>
      <c r="G6" s="34">
        <f t="shared" si="3"/>
        <v>1</v>
      </c>
      <c r="H6" s="34" t="str">
        <f t="shared" si="3"/>
        <v>長野県　東御市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69.989999999999995</v>
      </c>
      <c r="P6" s="35">
        <f t="shared" si="3"/>
        <v>91.67</v>
      </c>
      <c r="Q6" s="35">
        <f t="shared" si="3"/>
        <v>3509</v>
      </c>
      <c r="R6" s="35">
        <f t="shared" si="3"/>
        <v>29929</v>
      </c>
      <c r="S6" s="35">
        <f t="shared" si="3"/>
        <v>112.37</v>
      </c>
      <c r="T6" s="35">
        <f t="shared" si="3"/>
        <v>266.33999999999997</v>
      </c>
      <c r="U6" s="35">
        <f t="shared" si="3"/>
        <v>27339</v>
      </c>
      <c r="V6" s="35">
        <f t="shared" si="3"/>
        <v>35.700000000000003</v>
      </c>
      <c r="W6" s="35">
        <f t="shared" si="3"/>
        <v>765.8</v>
      </c>
      <c r="X6" s="36">
        <f>IF(X7="",NA(),X7)</f>
        <v>120.95</v>
      </c>
      <c r="Y6" s="36">
        <f t="shared" ref="Y6:AG6" si="4">IF(Y7="",NA(),Y7)</f>
        <v>124.35</v>
      </c>
      <c r="Z6" s="36">
        <f t="shared" si="4"/>
        <v>124.07</v>
      </c>
      <c r="AA6" s="36">
        <f t="shared" si="4"/>
        <v>122.65</v>
      </c>
      <c r="AB6" s="36">
        <f t="shared" si="4"/>
        <v>124.38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142.38</v>
      </c>
      <c r="AU6" s="36">
        <f t="shared" ref="AU6:BC6" si="6">IF(AU7="",NA(),AU7)</f>
        <v>153.88999999999999</v>
      </c>
      <c r="AV6" s="36">
        <f t="shared" si="6"/>
        <v>160.93</v>
      </c>
      <c r="AW6" s="36">
        <f t="shared" si="6"/>
        <v>177.89</v>
      </c>
      <c r="AX6" s="36">
        <f t="shared" si="6"/>
        <v>206.84</v>
      </c>
      <c r="AY6" s="36">
        <f t="shared" si="6"/>
        <v>384.34</v>
      </c>
      <c r="AZ6" s="36">
        <f t="shared" si="6"/>
        <v>359.47</v>
      </c>
      <c r="BA6" s="36">
        <f t="shared" si="6"/>
        <v>369.69</v>
      </c>
      <c r="BB6" s="36">
        <f t="shared" si="6"/>
        <v>379.08</v>
      </c>
      <c r="BC6" s="36">
        <f t="shared" si="6"/>
        <v>367.55</v>
      </c>
      <c r="BD6" s="35" t="str">
        <f>IF(BD7="","",IF(BD7="-","【-】","【"&amp;SUBSTITUTE(TEXT(BD7,"#,##0.00"),"-","△")&amp;"】"))</f>
        <v>【260.31】</v>
      </c>
      <c r="BE6" s="36">
        <f>IF(BE7="",NA(),BE7)</f>
        <v>452.52</v>
      </c>
      <c r="BF6" s="36">
        <f t="shared" ref="BF6:BN6" si="7">IF(BF7="",NA(),BF7)</f>
        <v>404.89</v>
      </c>
      <c r="BG6" s="36">
        <f t="shared" si="7"/>
        <v>367.67</v>
      </c>
      <c r="BH6" s="36">
        <f t="shared" si="7"/>
        <v>334.01</v>
      </c>
      <c r="BI6" s="36">
        <f t="shared" si="7"/>
        <v>297.27</v>
      </c>
      <c r="BJ6" s="36">
        <f t="shared" si="7"/>
        <v>380.58</v>
      </c>
      <c r="BK6" s="36">
        <f t="shared" si="7"/>
        <v>401.79</v>
      </c>
      <c r="BL6" s="36">
        <f t="shared" si="7"/>
        <v>402.99</v>
      </c>
      <c r="BM6" s="36">
        <f t="shared" si="7"/>
        <v>398.98</v>
      </c>
      <c r="BN6" s="36">
        <f t="shared" si="7"/>
        <v>418.68</v>
      </c>
      <c r="BO6" s="35" t="str">
        <f>IF(BO7="","",IF(BO7="-","【-】","【"&amp;SUBSTITUTE(TEXT(BO7,"#,##0.00"),"-","△")&amp;"】"))</f>
        <v>【275.67】</v>
      </c>
      <c r="BP6" s="36">
        <f>IF(BP7="",NA(),BP7)</f>
        <v>122.25</v>
      </c>
      <c r="BQ6" s="36">
        <f t="shared" ref="BQ6:BY6" si="8">IF(BQ7="",NA(),BQ7)</f>
        <v>125.9</v>
      </c>
      <c r="BR6" s="36">
        <f t="shared" si="8"/>
        <v>125.95</v>
      </c>
      <c r="BS6" s="36">
        <f t="shared" si="8"/>
        <v>123.31</v>
      </c>
      <c r="BT6" s="36">
        <f t="shared" si="8"/>
        <v>125.86</v>
      </c>
      <c r="BU6" s="36">
        <f t="shared" si="8"/>
        <v>102.38</v>
      </c>
      <c r="BV6" s="36">
        <f t="shared" si="8"/>
        <v>100.12</v>
      </c>
      <c r="BW6" s="36">
        <f t="shared" si="8"/>
        <v>98.66</v>
      </c>
      <c r="BX6" s="36">
        <f t="shared" si="8"/>
        <v>98.64</v>
      </c>
      <c r="BY6" s="36">
        <f t="shared" si="8"/>
        <v>94.78</v>
      </c>
      <c r="BZ6" s="35" t="str">
        <f>IF(BZ7="","",IF(BZ7="-","【-】","【"&amp;SUBSTITUTE(TEXT(BZ7,"#,##0.00"),"-","△")&amp;"】"))</f>
        <v>【100.05】</v>
      </c>
      <c r="CA6" s="36">
        <f>IF(CA7="",NA(),CA7)</f>
        <v>161.66999999999999</v>
      </c>
      <c r="CB6" s="36">
        <f t="shared" ref="CB6:CJ6" si="9">IF(CB7="",NA(),CB7)</f>
        <v>157.79</v>
      </c>
      <c r="CC6" s="36">
        <f t="shared" si="9"/>
        <v>157.13</v>
      </c>
      <c r="CD6" s="36">
        <f t="shared" si="9"/>
        <v>160.1</v>
      </c>
      <c r="CE6" s="36">
        <f t="shared" si="9"/>
        <v>154.76</v>
      </c>
      <c r="CF6" s="36">
        <f t="shared" si="9"/>
        <v>168.67</v>
      </c>
      <c r="CG6" s="36">
        <f t="shared" si="9"/>
        <v>174.97</v>
      </c>
      <c r="CH6" s="36">
        <f t="shared" si="9"/>
        <v>178.59</v>
      </c>
      <c r="CI6" s="36">
        <f t="shared" si="9"/>
        <v>178.92</v>
      </c>
      <c r="CJ6" s="36">
        <f t="shared" si="9"/>
        <v>181.3</v>
      </c>
      <c r="CK6" s="35" t="str">
        <f>IF(CK7="","",IF(CK7="-","【-】","【"&amp;SUBSTITUTE(TEXT(CK7,"#,##0.00"),"-","△")&amp;"】"))</f>
        <v>【166.40】</v>
      </c>
      <c r="CL6" s="36">
        <f>IF(CL7="",NA(),CL7)</f>
        <v>74.62</v>
      </c>
      <c r="CM6" s="36">
        <f t="shared" ref="CM6:CU6" si="10">IF(CM7="",NA(),CM7)</f>
        <v>75.040000000000006</v>
      </c>
      <c r="CN6" s="36">
        <f t="shared" si="10"/>
        <v>74.03</v>
      </c>
      <c r="CO6" s="36">
        <f t="shared" si="10"/>
        <v>72.150000000000006</v>
      </c>
      <c r="CP6" s="36">
        <f t="shared" si="10"/>
        <v>71.930000000000007</v>
      </c>
      <c r="CQ6" s="36">
        <f t="shared" si="10"/>
        <v>54.92</v>
      </c>
      <c r="CR6" s="36">
        <f t="shared" si="10"/>
        <v>55.63</v>
      </c>
      <c r="CS6" s="36">
        <f t="shared" si="10"/>
        <v>55.03</v>
      </c>
      <c r="CT6" s="36">
        <f t="shared" si="10"/>
        <v>55.14</v>
      </c>
      <c r="CU6" s="36">
        <f t="shared" si="10"/>
        <v>55.89</v>
      </c>
      <c r="CV6" s="35" t="str">
        <f>IF(CV7="","",IF(CV7="-","【-】","【"&amp;SUBSTITUTE(TEXT(CV7,"#,##0.00"),"-","△")&amp;"】"))</f>
        <v>【60.69】</v>
      </c>
      <c r="CW6" s="36">
        <f>IF(CW7="",NA(),CW7)</f>
        <v>84.72</v>
      </c>
      <c r="CX6" s="36">
        <f t="shared" ref="CX6:DF6" si="11">IF(CX7="",NA(),CX7)</f>
        <v>84.82</v>
      </c>
      <c r="CY6" s="36">
        <f t="shared" si="11"/>
        <v>84.85</v>
      </c>
      <c r="CZ6" s="36">
        <f t="shared" si="11"/>
        <v>84.86</v>
      </c>
      <c r="DA6" s="36">
        <f t="shared" si="11"/>
        <v>85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50.8</v>
      </c>
      <c r="DI6" s="36">
        <f t="shared" ref="DI6:DQ6" si="12">IF(DI7="",NA(),DI7)</f>
        <v>52.73</v>
      </c>
      <c r="DJ6" s="36">
        <f t="shared" si="12"/>
        <v>54.63</v>
      </c>
      <c r="DK6" s="36">
        <f t="shared" si="12"/>
        <v>56.51</v>
      </c>
      <c r="DL6" s="36">
        <f t="shared" si="12"/>
        <v>58.51</v>
      </c>
      <c r="DM6" s="36">
        <f t="shared" si="12"/>
        <v>48.49</v>
      </c>
      <c r="DN6" s="36">
        <f t="shared" si="12"/>
        <v>48.05</v>
      </c>
      <c r="DO6" s="36">
        <f t="shared" si="12"/>
        <v>48.87</v>
      </c>
      <c r="DP6" s="36">
        <f t="shared" si="12"/>
        <v>49.92</v>
      </c>
      <c r="DQ6" s="36">
        <f t="shared" si="12"/>
        <v>50.63</v>
      </c>
      <c r="DR6" s="35" t="str">
        <f>IF(DR7="","",IF(DR7="-","【-】","【"&amp;SUBSTITUTE(TEXT(DR7,"#,##0.00"),"-","△")&amp;"】"))</f>
        <v>【50.19】</v>
      </c>
      <c r="DS6" s="36">
        <f>IF(DS7="",NA(),DS7)</f>
        <v>13.93</v>
      </c>
      <c r="DT6" s="36">
        <f t="shared" ref="DT6:EB6" si="13">IF(DT7="",NA(),DT7)</f>
        <v>14.03</v>
      </c>
      <c r="DU6" s="36">
        <f t="shared" si="13"/>
        <v>13.87</v>
      </c>
      <c r="DV6" s="36">
        <f t="shared" si="13"/>
        <v>13.7</v>
      </c>
      <c r="DW6" s="36">
        <f t="shared" si="13"/>
        <v>13.91</v>
      </c>
      <c r="DX6" s="36">
        <f t="shared" si="13"/>
        <v>12.79</v>
      </c>
      <c r="DY6" s="36">
        <f t="shared" si="13"/>
        <v>13.39</v>
      </c>
      <c r="DZ6" s="36">
        <f t="shared" si="13"/>
        <v>14.85</v>
      </c>
      <c r="EA6" s="36">
        <f t="shared" si="13"/>
        <v>16.88</v>
      </c>
      <c r="EB6" s="36">
        <f t="shared" si="13"/>
        <v>18.28</v>
      </c>
      <c r="EC6" s="35" t="str">
        <f>IF(EC7="","",IF(EC7="-","【-】","【"&amp;SUBSTITUTE(TEXT(EC7,"#,##0.00"),"-","△")&amp;"】"))</f>
        <v>【20.63】</v>
      </c>
      <c r="ED6" s="36">
        <f>IF(ED7="",NA(),ED7)</f>
        <v>0.17</v>
      </c>
      <c r="EE6" s="36">
        <f t="shared" ref="EE6:EM6" si="14">IF(EE7="",NA(),EE7)</f>
        <v>0.24</v>
      </c>
      <c r="EF6" s="36">
        <f t="shared" si="14"/>
        <v>0.42</v>
      </c>
      <c r="EG6" s="36">
        <f t="shared" si="14"/>
        <v>0.45</v>
      </c>
      <c r="EH6" s="36">
        <f t="shared" si="14"/>
        <v>0.13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202193</v>
      </c>
      <c r="D7" s="38">
        <v>46</v>
      </c>
      <c r="E7" s="38">
        <v>1</v>
      </c>
      <c r="F7" s="38">
        <v>0</v>
      </c>
      <c r="G7" s="38">
        <v>1</v>
      </c>
      <c r="H7" s="38" t="s">
        <v>93</v>
      </c>
      <c r="I7" s="38" t="s">
        <v>94</v>
      </c>
      <c r="J7" s="38" t="s">
        <v>95</v>
      </c>
      <c r="K7" s="38" t="s">
        <v>96</v>
      </c>
      <c r="L7" s="38" t="s">
        <v>97</v>
      </c>
      <c r="M7" s="38" t="s">
        <v>98</v>
      </c>
      <c r="N7" s="39" t="s">
        <v>99</v>
      </c>
      <c r="O7" s="39">
        <v>69.989999999999995</v>
      </c>
      <c r="P7" s="39">
        <v>91.67</v>
      </c>
      <c r="Q7" s="39">
        <v>3509</v>
      </c>
      <c r="R7" s="39">
        <v>29929</v>
      </c>
      <c r="S7" s="39">
        <v>112.37</v>
      </c>
      <c r="T7" s="39">
        <v>266.33999999999997</v>
      </c>
      <c r="U7" s="39">
        <v>27339</v>
      </c>
      <c r="V7" s="39">
        <v>35.700000000000003</v>
      </c>
      <c r="W7" s="39">
        <v>765.8</v>
      </c>
      <c r="X7" s="39">
        <v>120.95</v>
      </c>
      <c r="Y7" s="39">
        <v>124.35</v>
      </c>
      <c r="Z7" s="39">
        <v>124.07</v>
      </c>
      <c r="AA7" s="39">
        <v>122.65</v>
      </c>
      <c r="AB7" s="39">
        <v>124.38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142.38</v>
      </c>
      <c r="AU7" s="39">
        <v>153.88999999999999</v>
      </c>
      <c r="AV7" s="39">
        <v>160.93</v>
      </c>
      <c r="AW7" s="39">
        <v>177.89</v>
      </c>
      <c r="AX7" s="39">
        <v>206.84</v>
      </c>
      <c r="AY7" s="39">
        <v>384.34</v>
      </c>
      <c r="AZ7" s="39">
        <v>359.47</v>
      </c>
      <c r="BA7" s="39">
        <v>369.69</v>
      </c>
      <c r="BB7" s="39">
        <v>379.08</v>
      </c>
      <c r="BC7" s="39">
        <v>367.55</v>
      </c>
      <c r="BD7" s="39">
        <v>260.31</v>
      </c>
      <c r="BE7" s="39">
        <v>452.52</v>
      </c>
      <c r="BF7" s="39">
        <v>404.89</v>
      </c>
      <c r="BG7" s="39">
        <v>367.67</v>
      </c>
      <c r="BH7" s="39">
        <v>334.01</v>
      </c>
      <c r="BI7" s="39">
        <v>297.27</v>
      </c>
      <c r="BJ7" s="39">
        <v>380.58</v>
      </c>
      <c r="BK7" s="39">
        <v>401.79</v>
      </c>
      <c r="BL7" s="39">
        <v>402.99</v>
      </c>
      <c r="BM7" s="39">
        <v>398.98</v>
      </c>
      <c r="BN7" s="39">
        <v>418.68</v>
      </c>
      <c r="BO7" s="39">
        <v>275.67</v>
      </c>
      <c r="BP7" s="39">
        <v>122.25</v>
      </c>
      <c r="BQ7" s="39">
        <v>125.9</v>
      </c>
      <c r="BR7" s="39">
        <v>125.95</v>
      </c>
      <c r="BS7" s="39">
        <v>123.31</v>
      </c>
      <c r="BT7" s="39">
        <v>125.86</v>
      </c>
      <c r="BU7" s="39">
        <v>102.38</v>
      </c>
      <c r="BV7" s="39">
        <v>100.12</v>
      </c>
      <c r="BW7" s="39">
        <v>98.66</v>
      </c>
      <c r="BX7" s="39">
        <v>98.64</v>
      </c>
      <c r="BY7" s="39">
        <v>94.78</v>
      </c>
      <c r="BZ7" s="39">
        <v>100.05</v>
      </c>
      <c r="CA7" s="39">
        <v>161.66999999999999</v>
      </c>
      <c r="CB7" s="39">
        <v>157.79</v>
      </c>
      <c r="CC7" s="39">
        <v>157.13</v>
      </c>
      <c r="CD7" s="39">
        <v>160.1</v>
      </c>
      <c r="CE7" s="39">
        <v>154.76</v>
      </c>
      <c r="CF7" s="39">
        <v>168.67</v>
      </c>
      <c r="CG7" s="39">
        <v>174.97</v>
      </c>
      <c r="CH7" s="39">
        <v>178.59</v>
      </c>
      <c r="CI7" s="39">
        <v>178.92</v>
      </c>
      <c r="CJ7" s="39">
        <v>181.3</v>
      </c>
      <c r="CK7" s="39">
        <v>166.4</v>
      </c>
      <c r="CL7" s="39">
        <v>74.62</v>
      </c>
      <c r="CM7" s="39">
        <v>75.040000000000006</v>
      </c>
      <c r="CN7" s="39">
        <v>74.03</v>
      </c>
      <c r="CO7" s="39">
        <v>72.150000000000006</v>
      </c>
      <c r="CP7" s="39">
        <v>71.930000000000007</v>
      </c>
      <c r="CQ7" s="39">
        <v>54.92</v>
      </c>
      <c r="CR7" s="39">
        <v>55.63</v>
      </c>
      <c r="CS7" s="39">
        <v>55.03</v>
      </c>
      <c r="CT7" s="39">
        <v>55.14</v>
      </c>
      <c r="CU7" s="39">
        <v>55.89</v>
      </c>
      <c r="CV7" s="39">
        <v>60.69</v>
      </c>
      <c r="CW7" s="39">
        <v>84.72</v>
      </c>
      <c r="CX7" s="39">
        <v>84.82</v>
      </c>
      <c r="CY7" s="39">
        <v>84.85</v>
      </c>
      <c r="CZ7" s="39">
        <v>84.86</v>
      </c>
      <c r="DA7" s="39">
        <v>85</v>
      </c>
      <c r="DB7" s="39">
        <v>82.66</v>
      </c>
      <c r="DC7" s="39">
        <v>82.04</v>
      </c>
      <c r="DD7" s="39">
        <v>81.900000000000006</v>
      </c>
      <c r="DE7" s="39">
        <v>81.39</v>
      </c>
      <c r="DF7" s="39">
        <v>81.27</v>
      </c>
      <c r="DG7" s="39">
        <v>89.82</v>
      </c>
      <c r="DH7" s="39">
        <v>50.8</v>
      </c>
      <c r="DI7" s="39">
        <v>52.73</v>
      </c>
      <c r="DJ7" s="39">
        <v>54.63</v>
      </c>
      <c r="DK7" s="39">
        <v>56.51</v>
      </c>
      <c r="DL7" s="39">
        <v>58.51</v>
      </c>
      <c r="DM7" s="39">
        <v>48.49</v>
      </c>
      <c r="DN7" s="39">
        <v>48.05</v>
      </c>
      <c r="DO7" s="39">
        <v>48.87</v>
      </c>
      <c r="DP7" s="39">
        <v>49.92</v>
      </c>
      <c r="DQ7" s="39">
        <v>50.63</v>
      </c>
      <c r="DR7" s="39">
        <v>50.19</v>
      </c>
      <c r="DS7" s="39">
        <v>13.93</v>
      </c>
      <c r="DT7" s="39">
        <v>14.03</v>
      </c>
      <c r="DU7" s="39">
        <v>13.87</v>
      </c>
      <c r="DV7" s="39">
        <v>13.7</v>
      </c>
      <c r="DW7" s="39">
        <v>13.91</v>
      </c>
      <c r="DX7" s="39">
        <v>12.79</v>
      </c>
      <c r="DY7" s="39">
        <v>13.39</v>
      </c>
      <c r="DZ7" s="39">
        <v>14.85</v>
      </c>
      <c r="EA7" s="39">
        <v>16.88</v>
      </c>
      <c r="EB7" s="39">
        <v>18.28</v>
      </c>
      <c r="EC7" s="39">
        <v>20.63</v>
      </c>
      <c r="ED7" s="39">
        <v>0.17</v>
      </c>
      <c r="EE7" s="39">
        <v>0.24</v>
      </c>
      <c r="EF7" s="39">
        <v>0.42</v>
      </c>
      <c r="EG7" s="39">
        <v>0.45</v>
      </c>
      <c r="EH7" s="39">
        <v>0.13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2022-01-12T01:17:26Z</cp:lastPrinted>
  <dcterms:created xsi:type="dcterms:W3CDTF">2021-12-03T06:49:40Z</dcterms:created>
  <dcterms:modified xsi:type="dcterms:W3CDTF">2022-01-12T01:17:28Z</dcterms:modified>
  <cp:category/>
</cp:coreProperties>
</file>