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2\020 業務係\020 共通財務\020 経営\040 経営比較分析表\経営比較分析表\水道\"/>
    </mc:Choice>
  </mc:AlternateContent>
  <workbookProtection workbookAlgorithmName="SHA-512" workbookHashValue="ZYUL5Xf8FvfFqokhR9fdOc9U1I5D/+QyH03RS5ud4t3BIpFMUYkbjaGG/rslAgLGiivGKTgB47cH2vk0vB8YeA==" workbookSaltValue="h6dAm35vODJWESv+I3nVT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<sst xmlns="http://schemas.openxmlformats.org/spreadsheetml/2006/main" count="228" uniqueCount="115">
  <si>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</si>
  <si>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</si>
  <si>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</si>
  <si>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</si>
  <si>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</si>
  <si>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</si>
  <si>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</si>
  <si>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</si>
  <si>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</si>
  <si>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</si>
  <si>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</si>
  <si>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</si>
  <si>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</si>
  <si>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</si>
  <si>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</si>
  <si>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</si>
  <si>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</si>
  <si>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</si>
  <si>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</si>
  <si>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</si>
  <si>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</si>
  <si>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</si>
  <si>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</si>
  <si>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</si>
  <si>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</si>
  <si>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</si>
  <si>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</si>
  <si>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</si>
  <si>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</si>
  <si>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</si>
  <si>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</si>
  <si>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</si>
  <si>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</si>
  <si>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</si>
  <si>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</si>
  <si>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</si>
  <si>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</si>
  <si>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</si>
  <si>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</si>
  <si>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</si>
  <si>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</si>
  <si>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</si>
  <si>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</si>
  <si>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</si>
  <si>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</si>
  <si>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</si>
  <si>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</si>
  <si>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</si>
  <si>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</si>
  <si>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</si>
  <si>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</si>
  <si>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</si>
  <si>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</si>
  <si>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</si>
  <si>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</si>
  <si>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</si>
  <si>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</si>
  <si>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</si>
  <si>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</si>
  <si>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</si>
  <si>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</si>
  <si>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</si>
  <si>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</si>
  <si>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</si>
  <si>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</si>
  <si>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</si>
  <si>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</si>
  <si>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</si>
  <si>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</si>
  <si>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</si>
  <si>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</si>
  <si>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</si>
  <si>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</si>
  <si>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</si>
  <si>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</si>
  <si>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</si>
  <si>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</si>
  <si>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</si>
  <si>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</si>
  <si>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</si>
  <si>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</si>
  <si>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</si>
  <si>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</si>
  <si>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</si>
  <si>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</si>
  <si>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</si>
  <si>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</si>
  <si>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</si>
  <si>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</si>
  <si>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</si>
  <si>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</si>
  <si>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</si>
  <si>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</si>
  <si>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</si>
  <si>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</si>
  <si>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</si>
  <si>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</si>
  <si>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</si>
  <si>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</si>
  <si>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</si>
  <si>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</si>
  <si>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</si>
  <si>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</si>
  <si>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</si>
  <si>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</si>
  <si>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</si>
  <si>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</si>
  <si>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</si>
  <si>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</si>
  <si>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</si>
  <si>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</si>
  <si>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</si>
  <si>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　「経常収支比率」、「料金回収率」ともに平均より高い傾向にあり、単年度の収支が黒字であることを示しており、比較的健全な経営傾向であると考えられます。</t>
    </r>
    <r>
      <rPr>
        <sz val="11"/>
        <color theme="1"/>
        <rFont val="ＭＳ ゴシック"/>
        <family val="3"/>
        <charset val="128"/>
      </rPr>
      <t xml:space="preserve">
　また、企業債残高対給水収益比率については、類似団体平均よりも低く、企業債残高が減少してきていることが考えられます。そして、「施設利用率」、「有収率」も一定の水準を維持していることから比較的健全な経営傾向にあるものと考えられます。
　ただし、流動比率は低く短期的な支払能力の低下が見受けられます。これは、近年の建設工事増加や企業債元金償還の増加によるキャッシュアウトが一つの要因であると考えられますが、着実に企業債残高は減少傾向であるので経営傾向は健全になっていくと考えられます。</t>
    </r>
    <rPh sb="79" eb="81">
      <t>キギョウ</t>
    </rPh>
    <rPh sb="81" eb="82">
      <t>サイ</t>
    </rPh>
    <rPh sb="82" eb="84">
      <t>ザンダカ</t>
    </rPh>
    <rPh sb="84" eb="85">
      <t>タイ</t>
    </rPh>
    <rPh sb="85" eb="87">
      <t>キュウスイ</t>
    </rPh>
    <rPh sb="87" eb="89">
      <t>シュウエキ</t>
    </rPh>
    <rPh sb="89" eb="91">
      <t>ヒリツ</t>
    </rPh>
    <rPh sb="97" eb="99">
      <t>ルイジ</t>
    </rPh>
    <rPh sb="99" eb="101">
      <t>ダンタイ</t>
    </rPh>
    <rPh sb="101" eb="103">
      <t>ヘイキン</t>
    </rPh>
    <rPh sb="106" eb="107">
      <t>ヒク</t>
    </rPh>
    <rPh sb="109" eb="111">
      <t>キギョウ</t>
    </rPh>
    <rPh sb="111" eb="112">
      <t>サイ</t>
    </rPh>
    <rPh sb="112" eb="114">
      <t>ザンダカ</t>
    </rPh>
    <rPh sb="115" eb="117">
      <t>ゲンショウ</t>
    </rPh>
    <rPh sb="126" eb="127">
      <t>カンガ</t>
    </rPh>
    <rPh sb="230" eb="232">
      <t>ケンセツ</t>
    </rPh>
    <rPh sb="232" eb="234">
      <t>コウジ</t>
    </rPh>
    <rPh sb="276" eb="278">
      <t>チャクジツ</t>
    </rPh>
    <rPh sb="279" eb="281">
      <t>キギョウ</t>
    </rPh>
    <rPh sb="281" eb="282">
      <t>サイ</t>
    </rPh>
    <rPh sb="282" eb="284">
      <t>ザンダカ</t>
    </rPh>
    <rPh sb="285" eb="287">
      <t>ゲンショウ</t>
    </rPh>
    <rPh sb="287" eb="289">
      <t>ケイコウ</t>
    </rPh>
    <rPh sb="294" eb="296">
      <t>ケイエイ</t>
    </rPh>
    <rPh sb="296" eb="298">
      <t>ケイコウ</t>
    </rPh>
    <rPh sb="299" eb="301">
      <t>ケンゼン</t>
    </rPh>
    <rPh sb="308" eb="309">
      <t>カンガ</t>
    </rPh>
    <phoneticPr fontId="4"/>
  </si>
  <si>
    <t>　一般的に、「有形固定資産減価償却率」、「管路経年化率」ともに数値が高くなれば、法定耐用年数に近い資産（管路）を多く保有していることを示しています。「管路経年化率」は、類似団体の平均よりもやや低いものの「有形固定資産減価償却率」は、高い傾向にあり、老朽化が少し早めに進行する可能性があると考えられます。「管路更新率」も低いため、今後計画的な更新投資等の必要性が窺えます。</t>
    <rPh sb="84" eb="86">
      <t>ルイジ</t>
    </rPh>
    <rPh sb="86" eb="88">
      <t>ダンタイ</t>
    </rPh>
    <rPh sb="89" eb="91">
      <t>ヘイキン</t>
    </rPh>
    <rPh sb="96" eb="97">
      <t>ヒク</t>
    </rPh>
    <rPh sb="116" eb="117">
      <t>タカ</t>
    </rPh>
    <rPh sb="118" eb="120">
      <t>ケイコウ</t>
    </rPh>
    <phoneticPr fontId="4"/>
  </si>
  <si>
    <t>　経営の健全性や効率性については、一定の水準にあるものと考えられますが、流動比率が低調で資金流出が考えられますので、引き続き費用の抑制を図るとともに、計画的な投資により内部留保の確保をして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下投資を見込み、経営の健全化に努めることが必要と考えます。
　</t>
    <rPh sb="68" eb="69">
      <t>ハカ</t>
    </rPh>
    <rPh sb="75" eb="78">
      <t>ケイカクテキ</t>
    </rPh>
    <rPh sb="79" eb="81">
      <t>トウシ</t>
    </rPh>
    <rPh sb="84" eb="86">
      <t>ナイブ</t>
    </rPh>
    <rPh sb="86" eb="88">
      <t>リュウホ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</si>
</sst>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0.17</c:v>
                </c:pt>
                <c:pt idx="2">
                  <c:v>0.24</c:v>
                </c:pt>
                <c:pt idx="3">
                  <c:v>0.42</c:v>
                </c:pt>
                <c:pt idx="4">
                  <c:v>0.45</c:v>
                </c:pt>
              </c:numCache>
            </c:numRef>
          </c:val>
          <c:extLst xmlns:c16r2="http://schemas.microsoft.com/office/drawing/2015/06/chart">
            <c:ext xmlns:c16="http://schemas.microsoft.com/office/drawing/2014/chart" uri="{C3380CC4-5D6E-409C-BE32-E72D297353CC}">
              <c16:uniqueId val="{00000000-6B5A-471C-8911-216C13EE7384}"/>
            </c:ext>
          </c:extLst>
        </c:ser>
        <c:dLbls>
          <c:showLegendKey val="0"/>
          <c:showVal val="0"/>
          <c:showCatName val="0"/>
          <c:showSerName val="0"/>
          <c:showPercent val="0"/>
          <c:showBubbleSize val="0"/>
        </c:dLbls>
        <c:gapWidth val="150"/>
        <c:axId val="154989600"/>
        <c:axId val="1536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6B5A-471C-8911-216C13EE7384}"/>
            </c:ext>
          </c:extLst>
        </c:ser>
        <c:dLbls>
          <c:showLegendKey val="0"/>
          <c:showVal val="0"/>
          <c:showCatName val="0"/>
          <c:showSerName val="0"/>
          <c:showPercent val="0"/>
          <c:showBubbleSize val="0"/>
        </c:dLbls>
        <c:marker val="1"/>
        <c:smooth val="0"/>
        <c:axId val="154989600"/>
        <c:axId val="153640680"/>
      </c:lineChart>
      <c:dateAx>
        <c:axId val="154989600"/>
        <c:scaling>
          <c:orientation val="minMax"/>
        </c:scaling>
        <c:delete val="1"/>
        <c:axPos val="b"/>
        <c:numFmt formatCode="&quot;H&quot;yy" sourceLinked="1"/>
        <c:majorTickMark val="none"/>
        <c:minorTickMark val="none"/>
        <c:tickLblPos val="none"/>
        <c:crossAx val="153640680"/>
        <c:crosses val="autoZero"/>
        <c:auto val="1"/>
        <c:lblOffset val="100"/>
        <c:baseTimeUnit val="years"/>
      </c:dateAx>
      <c:valAx>
        <c:axId val="1536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74.77</c:v>
                </c:pt>
                <c:pt idx="1">
                  <c:v>74.62</c:v>
                </c:pt>
                <c:pt idx="2">
                  <c:v>75.040000000000006</c:v>
                </c:pt>
                <c:pt idx="3">
                  <c:v>74.03</c:v>
                </c:pt>
                <c:pt idx="4">
                  <c:v>72.150000000000006</c:v>
                </c:pt>
              </c:numCache>
            </c:numRef>
          </c:val>
          <c:extLst xmlns:c16r2="http://schemas.microsoft.com/office/drawing/2015/06/chart">
            <c:ext xmlns:c16="http://schemas.microsoft.com/office/drawing/2014/chart" uri="{C3380CC4-5D6E-409C-BE32-E72D297353CC}">
              <c16:uniqueId val="{00000000-6723-477A-B993-B2BA18B61070}"/>
            </c:ext>
          </c:extLst>
        </c:ser>
        <c:dLbls>
          <c:showLegendKey val="0"/>
          <c:showVal val="0"/>
          <c:showCatName val="0"/>
          <c:showSerName val="0"/>
          <c:showPercent val="0"/>
          <c:showBubbleSize val="0"/>
        </c:dLbls>
        <c:gapWidth val="150"/>
        <c:axId val="155774864"/>
        <c:axId val="1557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6723-477A-B993-B2BA18B61070}"/>
            </c:ext>
          </c:extLst>
        </c:ser>
        <c:dLbls>
          <c:showLegendKey val="0"/>
          <c:showVal val="0"/>
          <c:showCatName val="0"/>
          <c:showSerName val="0"/>
          <c:showPercent val="0"/>
          <c:showBubbleSize val="0"/>
        </c:dLbls>
        <c:marker val="1"/>
        <c:smooth val="0"/>
        <c:axId val="155774864"/>
        <c:axId val="155775256"/>
      </c:lineChart>
      <c:dateAx>
        <c:axId val="155774864"/>
        <c:scaling>
          <c:orientation val="minMax"/>
        </c:scaling>
        <c:delete val="1"/>
        <c:axPos val="b"/>
        <c:numFmt formatCode="&quot;H&quot;yy" sourceLinked="1"/>
        <c:majorTickMark val="none"/>
        <c:minorTickMark val="none"/>
        <c:tickLblPos val="none"/>
        <c:crossAx val="155775256"/>
        <c:crosses val="autoZero"/>
        <c:auto val="1"/>
        <c:lblOffset val="100"/>
        <c:baseTimeUnit val="years"/>
      </c:dateAx>
      <c:valAx>
        <c:axId val="1557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84.39</c:v>
                </c:pt>
                <c:pt idx="1">
                  <c:v>84.72</c:v>
                </c:pt>
                <c:pt idx="2">
                  <c:v>84.82</c:v>
                </c:pt>
                <c:pt idx="3">
                  <c:v>84.85</c:v>
                </c:pt>
                <c:pt idx="4">
                  <c:v>84.86</c:v>
                </c:pt>
              </c:numCache>
            </c:numRef>
          </c:val>
          <c:extLst xmlns:c16r2="http://schemas.microsoft.com/office/drawing/2015/06/chart">
            <c:ext xmlns:c16="http://schemas.microsoft.com/office/drawing/2014/chart" uri="{C3380CC4-5D6E-409C-BE32-E72D297353CC}">
              <c16:uniqueId val="{00000000-1D31-4D25-9046-EEC107AAD492}"/>
            </c:ext>
          </c:extLst>
        </c:ser>
        <c:dLbls>
          <c:showLegendKey val="0"/>
          <c:showVal val="0"/>
          <c:showCatName val="0"/>
          <c:showSerName val="0"/>
          <c:showPercent val="0"/>
          <c:showBubbleSize val="0"/>
        </c:dLbls>
        <c:gapWidth val="150"/>
        <c:axId val="155776432"/>
        <c:axId val="15577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1D31-4D25-9046-EEC107AAD492}"/>
            </c:ext>
          </c:extLst>
        </c:ser>
        <c:dLbls>
          <c:showLegendKey val="0"/>
          <c:showVal val="0"/>
          <c:showCatName val="0"/>
          <c:showSerName val="0"/>
          <c:showPercent val="0"/>
          <c:showBubbleSize val="0"/>
        </c:dLbls>
        <c:marker val="1"/>
        <c:smooth val="0"/>
        <c:axId val="155776432"/>
        <c:axId val="155776824"/>
      </c:lineChart>
      <c:dateAx>
        <c:axId val="155776432"/>
        <c:scaling>
          <c:orientation val="minMax"/>
        </c:scaling>
        <c:delete val="1"/>
        <c:axPos val="b"/>
        <c:numFmt formatCode="&quot;H&quot;yy" sourceLinked="1"/>
        <c:majorTickMark val="none"/>
        <c:minorTickMark val="none"/>
        <c:tickLblPos val="none"/>
        <c:crossAx val="155776824"/>
        <c:crosses val="autoZero"/>
        <c:auto val="1"/>
        <c:lblOffset val="100"/>
        <c:baseTimeUnit val="years"/>
      </c:dateAx>
      <c:valAx>
        <c:axId val="15577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c:v>
                </c:pt>
                <c:pt idx="1">
                  <c:v>120.95</c:v>
                </c:pt>
                <c:pt idx="2">
                  <c:v>124.35</c:v>
                </c:pt>
                <c:pt idx="3">
                  <c:v>124.07</c:v>
                </c:pt>
                <c:pt idx="4">
                  <c:v>122.65</c:v>
                </c:pt>
              </c:numCache>
            </c:numRef>
          </c:val>
          <c:extLst xmlns:c16r2="http://schemas.microsoft.com/office/drawing/2015/06/chart">
            <c:ext xmlns:c16="http://schemas.microsoft.com/office/drawing/2014/chart" uri="{C3380CC4-5D6E-409C-BE32-E72D297353CC}">
              <c16:uniqueId val="{00000000-ED1F-48DB-8883-9E1DEA23ABCA}"/>
            </c:ext>
          </c:extLst>
        </c:ser>
        <c:dLbls>
          <c:showLegendKey val="0"/>
          <c:showVal val="0"/>
          <c:showCatName val="0"/>
          <c:showSerName val="0"/>
          <c:showPercent val="0"/>
          <c:showBubbleSize val="0"/>
        </c:dLbls>
        <c:gapWidth val="150"/>
        <c:axId val="153639112"/>
        <c:axId val="15363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ED1F-48DB-8883-9E1DEA23ABCA}"/>
            </c:ext>
          </c:extLst>
        </c:ser>
        <c:dLbls>
          <c:showLegendKey val="0"/>
          <c:showVal val="0"/>
          <c:showCatName val="0"/>
          <c:showSerName val="0"/>
          <c:showPercent val="0"/>
          <c:showBubbleSize val="0"/>
        </c:dLbls>
        <c:marker val="1"/>
        <c:smooth val="0"/>
        <c:axId val="153639112"/>
        <c:axId val="153639896"/>
      </c:lineChart>
      <c:dateAx>
        <c:axId val="153639112"/>
        <c:scaling>
          <c:orientation val="minMax"/>
        </c:scaling>
        <c:delete val="1"/>
        <c:axPos val="b"/>
        <c:numFmt formatCode="&quot;H&quot;yy" sourceLinked="1"/>
        <c:majorTickMark val="none"/>
        <c:minorTickMark val="none"/>
        <c:tickLblPos val="none"/>
        <c:crossAx val="153639896"/>
        <c:crosses val="autoZero"/>
        <c:auto val="1"/>
        <c:lblOffset val="100"/>
        <c:baseTimeUnit val="years"/>
      </c:dateAx>
      <c:valAx>
        <c:axId val="153639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c:v>
                </c:pt>
                <c:pt idx="1">
                  <c:v>50.8</c:v>
                </c:pt>
                <c:pt idx="2">
                  <c:v>52.73</c:v>
                </c:pt>
                <c:pt idx="3">
                  <c:v>54.63</c:v>
                </c:pt>
                <c:pt idx="4">
                  <c:v>56.51</c:v>
                </c:pt>
              </c:numCache>
            </c:numRef>
          </c:val>
          <c:extLst xmlns:c16r2="http://schemas.microsoft.com/office/drawing/2015/06/chart">
            <c:ext xmlns:c16="http://schemas.microsoft.com/office/drawing/2014/chart" uri="{C3380CC4-5D6E-409C-BE32-E72D297353CC}">
              <c16:uniqueId val="{00000000-2F09-4A5A-8921-128387C1264B}"/>
            </c:ext>
          </c:extLst>
        </c:ser>
        <c:dLbls>
          <c:showLegendKey val="0"/>
          <c:showVal val="0"/>
          <c:showCatName val="0"/>
          <c:showSerName val="0"/>
          <c:showPercent val="0"/>
          <c:showBubbleSize val="0"/>
        </c:dLbls>
        <c:gapWidth val="150"/>
        <c:axId val="155588496"/>
        <c:axId val="15558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2F09-4A5A-8921-128387C1264B}"/>
            </c:ext>
          </c:extLst>
        </c:ser>
        <c:dLbls>
          <c:showLegendKey val="0"/>
          <c:showVal val="0"/>
          <c:showCatName val="0"/>
          <c:showSerName val="0"/>
          <c:showPercent val="0"/>
          <c:showBubbleSize val="0"/>
        </c:dLbls>
        <c:marker val="1"/>
        <c:smooth val="0"/>
        <c:axId val="155588496"/>
        <c:axId val="155583792"/>
      </c:lineChart>
      <c:dateAx>
        <c:axId val="155588496"/>
        <c:scaling>
          <c:orientation val="minMax"/>
        </c:scaling>
        <c:delete val="1"/>
        <c:axPos val="b"/>
        <c:numFmt formatCode="&quot;H&quot;yy" sourceLinked="1"/>
        <c:majorTickMark val="none"/>
        <c:minorTickMark val="none"/>
        <c:tickLblPos val="none"/>
        <c:crossAx val="155583792"/>
        <c:crosses val="autoZero"/>
        <c:auto val="1"/>
        <c:lblOffset val="100"/>
        <c:baseTimeUnit val="years"/>
      </c:dateAx>
      <c:valAx>
        <c:axId val="15558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13.05</c:v>
                </c:pt>
                <c:pt idx="1">
                  <c:v>13.93</c:v>
                </c:pt>
                <c:pt idx="2">
                  <c:v>14.03</c:v>
                </c:pt>
                <c:pt idx="3">
                  <c:v>13.87</c:v>
                </c:pt>
                <c:pt idx="4">
                  <c:v>13.7</c:v>
                </c:pt>
              </c:numCache>
            </c:numRef>
          </c:val>
          <c:extLst xmlns:c16r2="http://schemas.microsoft.com/office/drawing/2015/06/chart">
            <c:ext xmlns:c16="http://schemas.microsoft.com/office/drawing/2014/chart" uri="{C3380CC4-5D6E-409C-BE32-E72D297353CC}">
              <c16:uniqueId val="{00000000-F66D-4695-8FE7-D9F2950E69A7}"/>
            </c:ext>
          </c:extLst>
        </c:ser>
        <c:dLbls>
          <c:showLegendKey val="0"/>
          <c:showVal val="0"/>
          <c:showCatName val="0"/>
          <c:showSerName val="0"/>
          <c:showPercent val="0"/>
          <c:showBubbleSize val="0"/>
        </c:dLbls>
        <c:gapWidth val="150"/>
        <c:axId val="155589280"/>
        <c:axId val="15559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F66D-4695-8FE7-D9F2950E69A7}"/>
            </c:ext>
          </c:extLst>
        </c:ser>
        <c:dLbls>
          <c:showLegendKey val="0"/>
          <c:showVal val="0"/>
          <c:showCatName val="0"/>
          <c:showSerName val="0"/>
          <c:showPercent val="0"/>
          <c:showBubbleSize val="0"/>
        </c:dLbls>
        <c:marker val="1"/>
        <c:smooth val="0"/>
        <c:axId val="155589280"/>
        <c:axId val="155590456"/>
      </c:lineChart>
      <c:dateAx>
        <c:axId val="155589280"/>
        <c:scaling>
          <c:orientation val="minMax"/>
        </c:scaling>
        <c:delete val="1"/>
        <c:axPos val="b"/>
        <c:numFmt formatCode="&quot;H&quot;yy" sourceLinked="1"/>
        <c:majorTickMark val="none"/>
        <c:minorTickMark val="none"/>
        <c:tickLblPos val="none"/>
        <c:crossAx val="155590456"/>
        <c:crosses val="autoZero"/>
        <c:auto val="1"/>
        <c:lblOffset val="100"/>
        <c:baseTimeUnit val="years"/>
      </c:dateAx>
      <c:valAx>
        <c:axId val="1555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F1-4F3C-AA73-123D3DBA2DB7}"/>
            </c:ext>
          </c:extLst>
        </c:ser>
        <c:dLbls>
          <c:showLegendKey val="0"/>
          <c:showVal val="0"/>
          <c:showCatName val="0"/>
          <c:showSerName val="0"/>
          <c:showPercent val="0"/>
          <c:showBubbleSize val="0"/>
        </c:dLbls>
        <c:gapWidth val="150"/>
        <c:axId val="155584184"/>
        <c:axId val="1555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AFF1-4F3C-AA73-123D3DBA2DB7}"/>
            </c:ext>
          </c:extLst>
        </c:ser>
        <c:dLbls>
          <c:showLegendKey val="0"/>
          <c:showVal val="0"/>
          <c:showCatName val="0"/>
          <c:showSerName val="0"/>
          <c:showPercent val="0"/>
          <c:showBubbleSize val="0"/>
        </c:dLbls>
        <c:marker val="1"/>
        <c:smooth val="0"/>
        <c:axId val="155584184"/>
        <c:axId val="155584576"/>
      </c:lineChart>
      <c:dateAx>
        <c:axId val="155584184"/>
        <c:scaling>
          <c:orientation val="minMax"/>
        </c:scaling>
        <c:delete val="1"/>
        <c:axPos val="b"/>
        <c:numFmt formatCode="&quot;H&quot;yy" sourceLinked="1"/>
        <c:majorTickMark val="none"/>
        <c:minorTickMark val="none"/>
        <c:tickLblPos val="none"/>
        <c:crossAx val="155584576"/>
        <c:crosses val="autoZero"/>
        <c:auto val="1"/>
        <c:lblOffset val="100"/>
        <c:baseTimeUnit val="years"/>
      </c:dateAx>
      <c:valAx>
        <c:axId val="1555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8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129.47</c:v>
                </c:pt>
                <c:pt idx="1">
                  <c:v>142.38</c:v>
                </c:pt>
                <c:pt idx="2">
                  <c:v>153.88999999999999</c:v>
                </c:pt>
                <c:pt idx="3">
                  <c:v>160.93</c:v>
                </c:pt>
                <c:pt idx="4">
                  <c:v>177.89</c:v>
                </c:pt>
              </c:numCache>
            </c:numRef>
          </c:val>
          <c:extLst xmlns:c16r2="http://schemas.microsoft.com/office/drawing/2015/06/chart">
            <c:ext xmlns:c16="http://schemas.microsoft.com/office/drawing/2014/chart" uri="{C3380CC4-5D6E-409C-BE32-E72D297353CC}">
              <c16:uniqueId val="{00000000-2D97-421C-9542-F1E496D468FD}"/>
            </c:ext>
          </c:extLst>
        </c:ser>
        <c:dLbls>
          <c:showLegendKey val="0"/>
          <c:showVal val="0"/>
          <c:showCatName val="0"/>
          <c:showSerName val="0"/>
          <c:showPercent val="0"/>
          <c:showBubbleSize val="0"/>
        </c:dLbls>
        <c:gapWidth val="150"/>
        <c:axId val="155586144"/>
        <c:axId val="15558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2D97-421C-9542-F1E496D468FD}"/>
            </c:ext>
          </c:extLst>
        </c:ser>
        <c:dLbls>
          <c:showLegendKey val="0"/>
          <c:showVal val="0"/>
          <c:showCatName val="0"/>
          <c:showSerName val="0"/>
          <c:showPercent val="0"/>
          <c:showBubbleSize val="0"/>
        </c:dLbls>
        <c:marker val="1"/>
        <c:smooth val="0"/>
        <c:axId val="155586144"/>
        <c:axId val="155586536"/>
      </c:lineChart>
      <c:dateAx>
        <c:axId val="155586144"/>
        <c:scaling>
          <c:orientation val="minMax"/>
        </c:scaling>
        <c:delete val="1"/>
        <c:axPos val="b"/>
        <c:numFmt formatCode="&quot;H&quot;yy" sourceLinked="1"/>
        <c:majorTickMark val="none"/>
        <c:minorTickMark val="none"/>
        <c:tickLblPos val="none"/>
        <c:crossAx val="155586536"/>
        <c:crosses val="autoZero"/>
        <c:auto val="1"/>
        <c:lblOffset val="100"/>
        <c:baseTimeUnit val="years"/>
      </c:dateAx>
      <c:valAx>
        <c:axId val="155586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490.44</c:v>
                </c:pt>
                <c:pt idx="1">
                  <c:v>452.52</c:v>
                </c:pt>
                <c:pt idx="2">
                  <c:v>404.89</c:v>
                </c:pt>
                <c:pt idx="3">
                  <c:v>367.67</c:v>
                </c:pt>
                <c:pt idx="4">
                  <c:v>334.01</c:v>
                </c:pt>
              </c:numCache>
            </c:numRef>
          </c:val>
          <c:extLst xmlns:c16r2="http://schemas.microsoft.com/office/drawing/2015/06/chart">
            <c:ext xmlns:c16="http://schemas.microsoft.com/office/drawing/2014/chart" uri="{C3380CC4-5D6E-409C-BE32-E72D297353CC}">
              <c16:uniqueId val="{00000000-4693-4FED-AF8A-5EFB9CA0D32D}"/>
            </c:ext>
          </c:extLst>
        </c:ser>
        <c:dLbls>
          <c:showLegendKey val="0"/>
          <c:showVal val="0"/>
          <c:showCatName val="0"/>
          <c:showSerName val="0"/>
          <c:showPercent val="0"/>
          <c:showBubbleSize val="0"/>
        </c:dLbls>
        <c:gapWidth val="150"/>
        <c:axId val="155778000"/>
        <c:axId val="15577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4693-4FED-AF8A-5EFB9CA0D32D}"/>
            </c:ext>
          </c:extLst>
        </c:ser>
        <c:dLbls>
          <c:showLegendKey val="0"/>
          <c:showVal val="0"/>
          <c:showCatName val="0"/>
          <c:showSerName val="0"/>
          <c:showPercent val="0"/>
          <c:showBubbleSize val="0"/>
        </c:dLbls>
        <c:marker val="1"/>
        <c:smooth val="0"/>
        <c:axId val="155778000"/>
        <c:axId val="155778392"/>
      </c:lineChart>
      <c:dateAx>
        <c:axId val="155778000"/>
        <c:scaling>
          <c:orientation val="minMax"/>
        </c:scaling>
        <c:delete val="1"/>
        <c:axPos val="b"/>
        <c:numFmt formatCode="&quot;H&quot;yy" sourceLinked="1"/>
        <c:majorTickMark val="none"/>
        <c:minorTickMark val="none"/>
        <c:tickLblPos val="none"/>
        <c:crossAx val="155778392"/>
        <c:crosses val="autoZero"/>
        <c:auto val="1"/>
        <c:lblOffset val="100"/>
        <c:baseTimeUnit val="years"/>
      </c:dateAx>
      <c:valAx>
        <c:axId val="155778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77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119.14</c:v>
                </c:pt>
                <c:pt idx="1">
                  <c:v>122.25</c:v>
                </c:pt>
                <c:pt idx="2">
                  <c:v>125.9</c:v>
                </c:pt>
                <c:pt idx="3">
                  <c:v>125.95</c:v>
                </c:pt>
                <c:pt idx="4">
                  <c:v>123.31</c:v>
                </c:pt>
              </c:numCache>
            </c:numRef>
          </c:val>
          <c:extLst xmlns:c16r2="http://schemas.microsoft.com/office/drawing/2015/06/chart">
            <c:ext xmlns:c16="http://schemas.microsoft.com/office/drawing/2014/chart" uri="{C3380CC4-5D6E-409C-BE32-E72D297353CC}">
              <c16:uniqueId val="{00000000-0DBE-4C16-A5E5-D3A4FFAD2C75}"/>
            </c:ext>
          </c:extLst>
        </c:ser>
        <c:dLbls>
          <c:showLegendKey val="0"/>
          <c:showVal val="0"/>
          <c:showCatName val="0"/>
          <c:showSerName val="0"/>
          <c:showPercent val="0"/>
          <c:showBubbleSize val="0"/>
        </c:dLbls>
        <c:gapWidth val="150"/>
        <c:axId val="155779568"/>
        <c:axId val="1557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0DBE-4C16-A5E5-D3A4FFAD2C75}"/>
            </c:ext>
          </c:extLst>
        </c:ser>
        <c:dLbls>
          <c:showLegendKey val="0"/>
          <c:showVal val="0"/>
          <c:showCatName val="0"/>
          <c:showSerName val="0"/>
          <c:showPercent val="0"/>
          <c:showBubbleSize val="0"/>
        </c:dLbls>
        <c:marker val="1"/>
        <c:smooth val="0"/>
        <c:axId val="155779568"/>
        <c:axId val="155779960"/>
      </c:lineChart>
      <c:dateAx>
        <c:axId val="155779568"/>
        <c:scaling>
          <c:orientation val="minMax"/>
        </c:scaling>
        <c:delete val="1"/>
        <c:axPos val="b"/>
        <c:numFmt formatCode="&quot;H&quot;yy" sourceLinked="1"/>
        <c:majorTickMark val="none"/>
        <c:minorTickMark val="none"/>
        <c:tickLblPos val="none"/>
        <c:crossAx val="155779960"/>
        <c:crosses val="autoZero"/>
        <c:auto val="1"/>
        <c:lblOffset val="100"/>
        <c:baseTimeUnit val="years"/>
      </c:dateAx>
      <c:valAx>
        <c:axId val="15577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166.16</c:v>
                </c:pt>
                <c:pt idx="1">
                  <c:v>161.66999999999999</c:v>
                </c:pt>
                <c:pt idx="2">
                  <c:v>157.79</c:v>
                </c:pt>
                <c:pt idx="3">
                  <c:v>157.13</c:v>
                </c:pt>
                <c:pt idx="4">
                  <c:v>160.1</c:v>
                </c:pt>
              </c:numCache>
            </c:numRef>
          </c:val>
          <c:extLst xmlns:c16r2="http://schemas.microsoft.com/office/drawing/2015/06/chart">
            <c:ext xmlns:c16="http://schemas.microsoft.com/office/drawing/2014/chart" uri="{C3380CC4-5D6E-409C-BE32-E72D297353CC}">
              <c16:uniqueId val="{00000000-7BA6-4E8A-93E9-5233FA575C6A}"/>
            </c:ext>
          </c:extLst>
        </c:ser>
        <c:dLbls>
          <c:showLegendKey val="0"/>
          <c:showVal val="0"/>
          <c:showCatName val="0"/>
          <c:showSerName val="0"/>
          <c:showPercent val="0"/>
          <c:showBubbleSize val="0"/>
        </c:dLbls>
        <c:gapWidth val="150"/>
        <c:axId val="155781920"/>
        <c:axId val="15578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7BA6-4E8A-93E9-5233FA575C6A}"/>
            </c:ext>
          </c:extLst>
        </c:ser>
        <c:dLbls>
          <c:showLegendKey val="0"/>
          <c:showVal val="0"/>
          <c:showCatName val="0"/>
          <c:showSerName val="0"/>
          <c:showPercent val="0"/>
          <c:showBubbleSize val="0"/>
        </c:dLbls>
        <c:marker val="1"/>
        <c:smooth val="0"/>
        <c:axId val="155781920"/>
        <c:axId val="155781528"/>
      </c:lineChart>
      <c:dateAx>
        <c:axId val="155781920"/>
        <c:scaling>
          <c:orientation val="minMax"/>
        </c:scaling>
        <c:delete val="1"/>
        <c:axPos val="b"/>
        <c:numFmt formatCode="&quot;H&quot;yy" sourceLinked="1"/>
        <c:majorTickMark val="none"/>
        <c:minorTickMark val="none"/>
        <c:tickLblPos val="none"/>
        <c:crossAx val="155781528"/>
        <c:crosses val="autoZero"/>
        <c:auto val="1"/>
        <c:lblOffset val="100"/>
        <c:baseTimeUnit val="years"/>
      </c:dateAx>
      <c:valAx>
        <c:axId val="1557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A80" sqref="BA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東御市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30078</v>
      </c>
      <c r="AM8" s="71"/>
      <c r="AN8" s="71"/>
      <c r="AO8" s="71"/>
      <c r="AP8" s="71"/>
      <c r="AQ8" s="71"/>
      <c r="AR8" s="71"/>
      <c r="AS8" s="71"/>
      <c r="AT8" s="67">
        <f>データ!$S$6</f>
        <v>112.37</v>
      </c>
      <c r="AU8" s="68"/>
      <c r="AV8" s="68"/>
      <c r="AW8" s="68"/>
      <c r="AX8" s="68"/>
      <c r="AY8" s="68"/>
      <c r="AZ8" s="68"/>
      <c r="BA8" s="68"/>
      <c r="BB8" s="70">
        <f>データ!$T$6</f>
        <v>267.67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66.349999999999994</v>
      </c>
      <c r="J10" s="68"/>
      <c r="K10" s="68"/>
      <c r="L10" s="68"/>
      <c r="M10" s="68"/>
      <c r="N10" s="68"/>
      <c r="O10" s="69"/>
      <c r="P10" s="70">
        <f>データ!$P$6</f>
        <v>91.61</v>
      </c>
      <c r="Q10" s="70"/>
      <c r="R10" s="70"/>
      <c r="S10" s="70"/>
      <c r="T10" s="70"/>
      <c r="U10" s="70"/>
      <c r="V10" s="70"/>
      <c r="W10" s="71">
        <f>データ!$Q$6</f>
        <v>3509</v>
      </c>
      <c r="X10" s="71"/>
      <c r="Y10" s="71"/>
      <c r="Z10" s="71"/>
      <c r="AA10" s="71"/>
      <c r="AB10" s="71"/>
      <c r="AC10" s="71"/>
      <c r="AD10" s="2"/>
      <c r="AE10" s="2"/>
      <c r="AF10" s="2"/>
      <c r="AG10" s="2"/>
      <c r="AH10" s="4"/>
      <c r="AI10" s="4"/>
      <c r="AJ10" s="4"/>
      <c r="AK10" s="4"/>
      <c r="AL10" s="71">
        <f>データ!$U$6</f>
        <v>27432</v>
      </c>
      <c r="AM10" s="71"/>
      <c r="AN10" s="71"/>
      <c r="AO10" s="71"/>
      <c r="AP10" s="71"/>
      <c r="AQ10" s="71"/>
      <c r="AR10" s="71"/>
      <c r="AS10" s="71"/>
      <c r="AT10" s="67">
        <f>データ!$V$6</f>
        <v>35.700000000000003</v>
      </c>
      <c r="AU10" s="68"/>
      <c r="AV10" s="68"/>
      <c r="AW10" s="68"/>
      <c r="AX10" s="68"/>
      <c r="AY10" s="68"/>
      <c r="AZ10" s="68"/>
      <c r="BA10" s="68"/>
      <c r="BB10" s="70">
        <f>データ!$W$6</f>
        <v>768.4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KZgm4t8a/65O+2q/Vh3H/pBTCQTYmRlHYtp4QRn/UYHDsiYjVvTqc65+p9kS2BxzWhViCyr8v0Hzbyg45YI3Q==" saltValue="ycLbJu2lC29VdQ7C9xpt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202193</v>
      </c>
      <c r="D6" s="34">
        <f t="shared" si="3"/>
        <v>46</v>
      </c>
      <c r="E6" s="34">
        <f t="shared" si="3"/>
        <v>1</v>
      </c>
      <c r="F6" s="34">
        <f t="shared" si="3"/>
        <v>0</v>
      </c>
      <c r="G6" s="34">
        <f t="shared" si="3"/>
        <v>1</v>
      </c>
      <c r="H6" s="34" t="str">
        <f t="shared" si="3"/>
        <v>長野県　東御市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66.349999999999994</v>
      </c>
      <c r="P6" s="35">
        <f t="shared" si="3"/>
        <v>91.61</v>
      </c>
      <c r="Q6" s="35">
        <f t="shared" si="3"/>
        <v>3509</v>
      </c>
      <c r="R6" s="35">
        <f t="shared" si="3"/>
        <v>30078</v>
      </c>
      <c r="S6" s="35">
        <f t="shared" si="3"/>
        <v>112.37</v>
      </c>
      <c r="T6" s="35">
        <f t="shared" si="3"/>
        <v>267.67</v>
      </c>
      <c r="U6" s="35">
        <f t="shared" si="3"/>
        <v>27432</v>
      </c>
      <c r="V6" s="35">
        <f t="shared" si="3"/>
        <v>35.700000000000003</v>
      </c>
      <c r="W6" s="35">
        <f t="shared" si="3"/>
        <v>768.4</v>
      </c>
      <c r="X6" s="36">
        <f>IF(X7="",NA(),X7)</f>
        <v>118.6</v>
      </c>
      <c r="Y6" s="36">
        <f t="shared" ref="Y6:AG6" si="4">IF(Y7="",NA(),Y7)</f>
        <v>120.95</v>
      </c>
      <c r="Z6" s="36">
        <f t="shared" si="4"/>
        <v>124.35</v>
      </c>
      <c r="AA6" s="36">
        <f t="shared" si="4"/>
        <v>124.07</v>
      </c>
      <c r="AB6" s="36">
        <f t="shared" si="4"/>
        <v>122.65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129.47</v>
      </c>
      <c r="AU6" s="36">
        <f t="shared" ref="AU6:BC6" si="6">IF(AU7="",NA(),AU7)</f>
        <v>142.38</v>
      </c>
      <c r="AV6" s="36">
        <f t="shared" si="6"/>
        <v>153.88999999999999</v>
      </c>
      <c r="AW6" s="36">
        <f t="shared" si="6"/>
        <v>160.93</v>
      </c>
      <c r="AX6" s="36">
        <f t="shared" si="6"/>
        <v>177.89</v>
      </c>
      <c r="AY6" s="36">
        <f t="shared" si="6"/>
        <v>391.54</v>
      </c>
      <c r="AZ6" s="36">
        <f t="shared" si="6"/>
        <v>384.34</v>
      </c>
      <c r="BA6" s="36">
        <f t="shared" si="6"/>
        <v>359.47</v>
      </c>
      <c r="BB6" s="36">
        <f t="shared" si="6"/>
        <v>369.69</v>
      </c>
      <c r="BC6" s="36">
        <f t="shared" si="6"/>
        <v>379.08</v>
      </c>
      <c r="BD6" s="35" t="str">
        <f>IF(BD7="","",IF(BD7="-","【-】","【"&amp;SUBSTITUTE(TEXT(BD7,"#,##0.00"),"-","△")&amp;"】"))</f>
        <v>【264.97】</v>
      </c>
      <c r="BE6" s="36">
        <f>IF(BE7="",NA(),BE7)</f>
        <v>490.44</v>
      </c>
      <c r="BF6" s="36">
        <f t="shared" ref="BF6:BN6" si="7">IF(BF7="",NA(),BF7)</f>
        <v>452.52</v>
      </c>
      <c r="BG6" s="36">
        <f t="shared" si="7"/>
        <v>404.89</v>
      </c>
      <c r="BH6" s="36">
        <f t="shared" si="7"/>
        <v>367.67</v>
      </c>
      <c r="BI6" s="36">
        <f t="shared" si="7"/>
        <v>334.01</v>
      </c>
      <c r="BJ6" s="36">
        <f t="shared" si="7"/>
        <v>386.97</v>
      </c>
      <c r="BK6" s="36">
        <f t="shared" si="7"/>
        <v>380.58</v>
      </c>
      <c r="BL6" s="36">
        <f t="shared" si="7"/>
        <v>401.79</v>
      </c>
      <c r="BM6" s="36">
        <f t="shared" si="7"/>
        <v>402.99</v>
      </c>
      <c r="BN6" s="36">
        <f t="shared" si="7"/>
        <v>398.98</v>
      </c>
      <c r="BO6" s="35" t="str">
        <f>IF(BO7="","",IF(BO7="-","【-】","【"&amp;SUBSTITUTE(TEXT(BO7,"#,##0.00"),"-","△")&amp;"】"))</f>
        <v>【266.61】</v>
      </c>
      <c r="BP6" s="36">
        <f>IF(BP7="",NA(),BP7)</f>
        <v>119.14</v>
      </c>
      <c r="BQ6" s="36">
        <f t="shared" ref="BQ6:BY6" si="8">IF(BQ7="",NA(),BQ7)</f>
        <v>122.25</v>
      </c>
      <c r="BR6" s="36">
        <f t="shared" si="8"/>
        <v>125.9</v>
      </c>
      <c r="BS6" s="36">
        <f t="shared" si="8"/>
        <v>125.95</v>
      </c>
      <c r="BT6" s="36">
        <f t="shared" si="8"/>
        <v>123.31</v>
      </c>
      <c r="BU6" s="36">
        <f t="shared" si="8"/>
        <v>101.72</v>
      </c>
      <c r="BV6" s="36">
        <f t="shared" si="8"/>
        <v>102.38</v>
      </c>
      <c r="BW6" s="36">
        <f t="shared" si="8"/>
        <v>100.12</v>
      </c>
      <c r="BX6" s="36">
        <f t="shared" si="8"/>
        <v>98.66</v>
      </c>
      <c r="BY6" s="36">
        <f t="shared" si="8"/>
        <v>98.64</v>
      </c>
      <c r="BZ6" s="35" t="str">
        <f>IF(BZ7="","",IF(BZ7="-","【-】","【"&amp;SUBSTITUTE(TEXT(BZ7,"#,##0.00"),"-","△")&amp;"】"))</f>
        <v>【103.24】</v>
      </c>
      <c r="CA6" s="36">
        <f>IF(CA7="",NA(),CA7)</f>
        <v>166.16</v>
      </c>
      <c r="CB6" s="36">
        <f t="shared" ref="CB6:CJ6" si="9">IF(CB7="",NA(),CB7)</f>
        <v>161.66999999999999</v>
      </c>
      <c r="CC6" s="36">
        <f t="shared" si="9"/>
        <v>157.79</v>
      </c>
      <c r="CD6" s="36">
        <f t="shared" si="9"/>
        <v>157.13</v>
      </c>
      <c r="CE6" s="36">
        <f t="shared" si="9"/>
        <v>160.1</v>
      </c>
      <c r="CF6" s="36">
        <f t="shared" si="9"/>
        <v>168.2</v>
      </c>
      <c r="CG6" s="36">
        <f t="shared" si="9"/>
        <v>168.67</v>
      </c>
      <c r="CH6" s="36">
        <f t="shared" si="9"/>
        <v>174.97</v>
      </c>
      <c r="CI6" s="36">
        <f t="shared" si="9"/>
        <v>178.59</v>
      </c>
      <c r="CJ6" s="36">
        <f t="shared" si="9"/>
        <v>178.92</v>
      </c>
      <c r="CK6" s="35" t="str">
        <f>IF(CK7="","",IF(CK7="-","【-】","【"&amp;SUBSTITUTE(TEXT(CK7,"#,##0.00"),"-","△")&amp;"】"))</f>
        <v>【168.38】</v>
      </c>
      <c r="CL6" s="36">
        <f>IF(CL7="",NA(),CL7)</f>
        <v>74.77</v>
      </c>
      <c r="CM6" s="36">
        <f t="shared" ref="CM6:CU6" si="10">IF(CM7="",NA(),CM7)</f>
        <v>74.62</v>
      </c>
      <c r="CN6" s="36">
        <f t="shared" si="10"/>
        <v>75.040000000000006</v>
      </c>
      <c r="CO6" s="36">
        <f t="shared" si="10"/>
        <v>74.03</v>
      </c>
      <c r="CP6" s="36">
        <f t="shared" si="10"/>
        <v>72.150000000000006</v>
      </c>
      <c r="CQ6" s="36">
        <f t="shared" si="10"/>
        <v>54.77</v>
      </c>
      <c r="CR6" s="36">
        <f t="shared" si="10"/>
        <v>54.92</v>
      </c>
      <c r="CS6" s="36">
        <f t="shared" si="10"/>
        <v>55.63</v>
      </c>
      <c r="CT6" s="36">
        <f t="shared" si="10"/>
        <v>55.03</v>
      </c>
      <c r="CU6" s="36">
        <f t="shared" si="10"/>
        <v>55.14</v>
      </c>
      <c r="CV6" s="35" t="str">
        <f>IF(CV7="","",IF(CV7="-","【-】","【"&amp;SUBSTITUTE(TEXT(CV7,"#,##0.00"),"-","△")&amp;"】"))</f>
        <v>【60.00】</v>
      </c>
      <c r="CW6" s="36">
        <f>IF(CW7="",NA(),CW7)</f>
        <v>84.39</v>
      </c>
      <c r="CX6" s="36">
        <f t="shared" ref="CX6:DF6" si="11">IF(CX7="",NA(),CX7)</f>
        <v>84.72</v>
      </c>
      <c r="CY6" s="36">
        <f t="shared" si="11"/>
        <v>84.82</v>
      </c>
      <c r="CZ6" s="36">
        <f t="shared" si="11"/>
        <v>84.85</v>
      </c>
      <c r="DA6" s="36">
        <f t="shared" si="11"/>
        <v>84.86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48.8</v>
      </c>
      <c r="DI6" s="36">
        <f t="shared" ref="DI6:DQ6" si="12">IF(DI7="",NA(),DI7)</f>
        <v>50.8</v>
      </c>
      <c r="DJ6" s="36">
        <f t="shared" si="12"/>
        <v>52.73</v>
      </c>
      <c r="DK6" s="36">
        <f t="shared" si="12"/>
        <v>54.63</v>
      </c>
      <c r="DL6" s="36">
        <f t="shared" si="12"/>
        <v>56.51</v>
      </c>
      <c r="DM6" s="36">
        <f t="shared" si="12"/>
        <v>47.46</v>
      </c>
      <c r="DN6" s="36">
        <f t="shared" si="12"/>
        <v>48.49</v>
      </c>
      <c r="DO6" s="36">
        <f t="shared" si="12"/>
        <v>48.05</v>
      </c>
      <c r="DP6" s="36">
        <f t="shared" si="12"/>
        <v>48.87</v>
      </c>
      <c r="DQ6" s="36">
        <f t="shared" si="12"/>
        <v>49.92</v>
      </c>
      <c r="DR6" s="35" t="str">
        <f>IF(DR7="","",IF(DR7="-","【-】","【"&amp;SUBSTITUTE(TEXT(DR7,"#,##0.00"),"-","△")&amp;"】"))</f>
        <v>【49.59】</v>
      </c>
      <c r="DS6" s="36">
        <f>IF(DS7="",NA(),DS7)</f>
        <v>13.05</v>
      </c>
      <c r="DT6" s="36">
        <f t="shared" ref="DT6:EB6" si="13">IF(DT7="",NA(),DT7)</f>
        <v>13.93</v>
      </c>
      <c r="DU6" s="36">
        <f t="shared" si="13"/>
        <v>14.03</v>
      </c>
      <c r="DV6" s="36">
        <f t="shared" si="13"/>
        <v>13.87</v>
      </c>
      <c r="DW6" s="36">
        <f t="shared" si="13"/>
        <v>13.7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0.34</v>
      </c>
      <c r="EE6" s="36">
        <f t="shared" ref="EE6:EM6" si="14">IF(EE7="",NA(),EE7)</f>
        <v>0.17</v>
      </c>
      <c r="EF6" s="36">
        <f t="shared" si="14"/>
        <v>0.24</v>
      </c>
      <c r="EG6" s="36">
        <f t="shared" si="14"/>
        <v>0.42</v>
      </c>
      <c r="EH6" s="36">
        <f t="shared" si="14"/>
        <v>0.45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202193</v>
      </c>
      <c r="D7" s="38">
        <v>46</v>
      </c>
      <c r="E7" s="38">
        <v>1</v>
      </c>
      <c r="F7" s="38">
        <v>0</v>
      </c>
      <c r="G7" s="38">
        <v>1</v>
      </c>
      <c r="H7" s="38" t="s">
        <v>93</v>
      </c>
      <c r="I7" s="38" t="s">
        <v>94</v>
      </c>
      <c r="J7" s="38" t="s">
        <v>95</v>
      </c>
      <c r="K7" s="38" t="s">
        <v>96</v>
      </c>
      <c r="L7" s="38" t="s">
        <v>97</v>
      </c>
      <c r="M7" s="38" t="s">
        <v>98</v>
      </c>
      <c r="N7" s="39" t="s">
        <v>99</v>
      </c>
      <c r="O7" s="39">
        <v>66.349999999999994</v>
      </c>
      <c r="P7" s="39">
        <v>91.61</v>
      </c>
      <c r="Q7" s="39">
        <v>3509</v>
      </c>
      <c r="R7" s="39">
        <v>30078</v>
      </c>
      <c r="S7" s="39">
        <v>112.37</v>
      </c>
      <c r="T7" s="39">
        <v>267.67</v>
      </c>
      <c r="U7" s="39">
        <v>27432</v>
      </c>
      <c r="V7" s="39">
        <v>35.700000000000003</v>
      </c>
      <c r="W7" s="39">
        <v>768.4</v>
      </c>
      <c r="X7" s="39">
        <v>118.6</v>
      </c>
      <c r="Y7" s="39">
        <v>120.95</v>
      </c>
      <c r="Z7" s="39">
        <v>124.35</v>
      </c>
      <c r="AA7" s="39">
        <v>124.07</v>
      </c>
      <c r="AB7" s="39">
        <v>122.65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129.47</v>
      </c>
      <c r="AU7" s="39">
        <v>142.38</v>
      </c>
      <c r="AV7" s="39">
        <v>153.88999999999999</v>
      </c>
      <c r="AW7" s="39">
        <v>160.93</v>
      </c>
      <c r="AX7" s="39">
        <v>177.89</v>
      </c>
      <c r="AY7" s="39">
        <v>391.54</v>
      </c>
      <c r="AZ7" s="39">
        <v>384.34</v>
      </c>
      <c r="BA7" s="39">
        <v>359.47</v>
      </c>
      <c r="BB7" s="39">
        <v>369.69</v>
      </c>
      <c r="BC7" s="39">
        <v>379.08</v>
      </c>
      <c r="BD7" s="39">
        <v>264.97000000000003</v>
      </c>
      <c r="BE7" s="39">
        <v>490.44</v>
      </c>
      <c r="BF7" s="39">
        <v>452.52</v>
      </c>
      <c r="BG7" s="39">
        <v>404.89</v>
      </c>
      <c r="BH7" s="39">
        <v>367.67</v>
      </c>
      <c r="BI7" s="39">
        <v>334.01</v>
      </c>
      <c r="BJ7" s="39">
        <v>386.97</v>
      </c>
      <c r="BK7" s="39">
        <v>380.58</v>
      </c>
      <c r="BL7" s="39">
        <v>401.79</v>
      </c>
      <c r="BM7" s="39">
        <v>402.99</v>
      </c>
      <c r="BN7" s="39">
        <v>398.98</v>
      </c>
      <c r="BO7" s="39">
        <v>266.61</v>
      </c>
      <c r="BP7" s="39">
        <v>119.14</v>
      </c>
      <c r="BQ7" s="39">
        <v>122.25</v>
      </c>
      <c r="BR7" s="39">
        <v>125.9</v>
      </c>
      <c r="BS7" s="39">
        <v>125.95</v>
      </c>
      <c r="BT7" s="39">
        <v>123.31</v>
      </c>
      <c r="BU7" s="39">
        <v>101.72</v>
      </c>
      <c r="BV7" s="39">
        <v>102.38</v>
      </c>
      <c r="BW7" s="39">
        <v>100.12</v>
      </c>
      <c r="BX7" s="39">
        <v>98.66</v>
      </c>
      <c r="BY7" s="39">
        <v>98.64</v>
      </c>
      <c r="BZ7" s="39">
        <v>103.24</v>
      </c>
      <c r="CA7" s="39">
        <v>166.16</v>
      </c>
      <c r="CB7" s="39">
        <v>161.66999999999999</v>
      </c>
      <c r="CC7" s="39">
        <v>157.79</v>
      </c>
      <c r="CD7" s="39">
        <v>157.13</v>
      </c>
      <c r="CE7" s="39">
        <v>160.1</v>
      </c>
      <c r="CF7" s="39">
        <v>168.2</v>
      </c>
      <c r="CG7" s="39">
        <v>168.67</v>
      </c>
      <c r="CH7" s="39">
        <v>174.97</v>
      </c>
      <c r="CI7" s="39">
        <v>178.59</v>
      </c>
      <c r="CJ7" s="39">
        <v>178.92</v>
      </c>
      <c r="CK7" s="39">
        <v>168.38</v>
      </c>
      <c r="CL7" s="39">
        <v>74.77</v>
      </c>
      <c r="CM7" s="39">
        <v>74.62</v>
      </c>
      <c r="CN7" s="39">
        <v>75.040000000000006</v>
      </c>
      <c r="CO7" s="39">
        <v>74.03</v>
      </c>
      <c r="CP7" s="39">
        <v>72.150000000000006</v>
      </c>
      <c r="CQ7" s="39">
        <v>54.77</v>
      </c>
      <c r="CR7" s="39">
        <v>54.92</v>
      </c>
      <c r="CS7" s="39">
        <v>55.63</v>
      </c>
      <c r="CT7" s="39">
        <v>55.03</v>
      </c>
      <c r="CU7" s="39">
        <v>55.14</v>
      </c>
      <c r="CV7" s="39">
        <v>60</v>
      </c>
      <c r="CW7" s="39">
        <v>84.39</v>
      </c>
      <c r="CX7" s="39">
        <v>84.72</v>
      </c>
      <c r="CY7" s="39">
        <v>84.82</v>
      </c>
      <c r="CZ7" s="39">
        <v>84.85</v>
      </c>
      <c r="DA7" s="39">
        <v>84.86</v>
      </c>
      <c r="DB7" s="39">
        <v>82.89</v>
      </c>
      <c r="DC7" s="39">
        <v>82.66</v>
      </c>
      <c r="DD7" s="39">
        <v>82.04</v>
      </c>
      <c r="DE7" s="39">
        <v>81.900000000000006</v>
      </c>
      <c r="DF7" s="39">
        <v>81.39</v>
      </c>
      <c r="DG7" s="39">
        <v>89.8</v>
      </c>
      <c r="DH7" s="39">
        <v>48.8</v>
      </c>
      <c r="DI7" s="39">
        <v>50.8</v>
      </c>
      <c r="DJ7" s="39">
        <v>52.73</v>
      </c>
      <c r="DK7" s="39">
        <v>54.63</v>
      </c>
      <c r="DL7" s="39">
        <v>56.51</v>
      </c>
      <c r="DM7" s="39">
        <v>47.46</v>
      </c>
      <c r="DN7" s="39">
        <v>48.49</v>
      </c>
      <c r="DO7" s="39">
        <v>48.05</v>
      </c>
      <c r="DP7" s="39">
        <v>48.87</v>
      </c>
      <c r="DQ7" s="39">
        <v>49.92</v>
      </c>
      <c r="DR7" s="39">
        <v>49.59</v>
      </c>
      <c r="DS7" s="39">
        <v>13.05</v>
      </c>
      <c r="DT7" s="39">
        <v>13.93</v>
      </c>
      <c r="DU7" s="39">
        <v>14.03</v>
      </c>
      <c r="DV7" s="39">
        <v>13.87</v>
      </c>
      <c r="DW7" s="39">
        <v>13.7</v>
      </c>
      <c r="DX7" s="39">
        <v>9.7100000000000009</v>
      </c>
      <c r="DY7" s="39">
        <v>12.79</v>
      </c>
      <c r="DZ7" s="39">
        <v>13.39</v>
      </c>
      <c r="EA7" s="39">
        <v>14.85</v>
      </c>
      <c r="EB7" s="39">
        <v>16.88</v>
      </c>
      <c r="EC7" s="39">
        <v>19.440000000000001</v>
      </c>
      <c r="ED7" s="39">
        <v>0.34</v>
      </c>
      <c r="EE7" s="39">
        <v>0.17</v>
      </c>
      <c r="EF7" s="39">
        <v>0.24</v>
      </c>
      <c r="EG7" s="39">
        <v>0.42</v>
      </c>
      <c r="EH7" s="39">
        <v>0.45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2021-01-19T10:46:52Z</cp:lastPrinted>
  <dcterms:created xsi:type="dcterms:W3CDTF">2020-12-04T02:08:29Z</dcterms:created>
  <dcterms:modified xsi:type="dcterms:W3CDTF">2021-01-19T10:48:46Z</dcterms:modified>
  <cp:category/>
</cp:coreProperties>
</file>