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1\020 業務係\020 共通財務\020 経営\040 経営比較分析表\経営比較分析表\"/>
    </mc:Choice>
  </mc:AlternateContent>
  <workbookProtection workbookAlgorithmName="SHA-512" workbookHashValue="O5uUeBPcMHZ10Sg0pNMSzpUkByx1TwsbjOCHqcVGRqEjRzohoyvzHQZVQPsFjjvG6uT5Q92lno+gdPqzaPjysQ==" workbookSaltValue="TtuM5kmCVBs0OXjbGxgTy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<sst xmlns="http://schemas.openxmlformats.org/spreadsheetml/2006/main" count="223" uniqueCount="111">
  <si>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</si>
  <si>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</si>
  <si>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</si>
  <si>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</si>
  <si>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</si>
  <si>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</si>
  <si>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</si>
  <si>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</si>
  <si>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</si>
  <si>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</si>
  <si>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</si>
  <si>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</si>
  <si>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</si>
  <si>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</si>
  <si>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</si>
  <si>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</si>
  <si>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</si>
  <si>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</si>
  <si>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</si>
  <si>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</si>
  <si>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</si>
  <si>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</si>
  <si>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</si>
  <si>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</si>
  <si>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</si>
  <si>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</si>
  <si>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</si>
  <si>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</si>
  <si>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</si>
  <si>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</si>
  <si>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</si>
  <si>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</si>
  <si>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</si>
  <si>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</si>
  <si>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</si>
  <si>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</si>
  <si>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</si>
  <si>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</si>
  <si>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</si>
  <si>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</si>
  <si>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</si>
  <si>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</si>
  <si>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</si>
  <si>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</si>
  <si>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</si>
  <si>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</si>
  <si>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</si>
  <si>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</si>
  <si>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</si>
  <si>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</si>
  <si>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</si>
  <si>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</si>
  <si>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</si>
  <si>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</si>
  <si>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</si>
  <si>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</si>
  <si>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</si>
  <si>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</si>
  <si>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</si>
  <si>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</si>
  <si>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</si>
  <si>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</si>
  <si>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</si>
  <si>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</si>
  <si>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</si>
  <si>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</si>
  <si>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</si>
  <si>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</si>
  <si>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</si>
  <si>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</si>
  <si>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</si>
  <si>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</si>
  <si>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</si>
  <si>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</si>
  <si>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</si>
  <si>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</si>
  <si>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</si>
  <si>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</si>
  <si>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</si>
  <si>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</si>
  <si>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</si>
  <si>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</si>
  <si>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</si>
  <si>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</si>
  <si>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</si>
  <si>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</si>
  <si>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</si>
  <si>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</si>
  <si>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</si>
  <si>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</si>
  <si>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</si>
  <si>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</si>
  <si>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</si>
  <si>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</si>
  <si>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</si>
  <si>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</si>
  <si>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</si>
  <si>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</si>
  <si>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</si>
  <si>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</si>
  <si>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</si>
  <si>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</si>
  <si>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</si>
  <si>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</si>
  <si>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</si>
  <si>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</si>
  <si>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</si>
  <si>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</si>
  <si>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農集→公共へ）を鑑み、更新需要計画やストックマネジメントなどの活用によって計画的かつ平準化した建設工事等を見込みながら、経営の健全化に努めることが必要であると考えます。</t>
    <rPh sb="204" eb="206">
      <t>ノウシュウ</t>
    </rPh>
    <rPh sb="207" eb="209">
      <t>コウキョウ</t>
    </rPh>
    <rPh sb="251" eb="253">
      <t>ケンセツ</t>
    </rPh>
    <rPh sb="253" eb="255">
      <t>コウジ</t>
    </rPh>
    <rPh sb="255" eb="256">
      <t>トウ</t>
    </rPh>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</si>
  <si>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また、「流動比率」は、やっと平均値を上回りましたましたが、その水準は低く（100％を超えることが望ましい）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
　効率性では、「施設利用率」、「水洗化率」ともに平均値より高くなっていますが、実情は施設能力に余裕があり、今後は統廃合により効率性を上げていく予定です。</t>
    <rPh sb="129" eb="131">
      <t>ウワマワ</t>
    </rPh>
    <rPh sb="153" eb="154">
      <t>コ</t>
    </rPh>
    <rPh sb="159" eb="160">
      <t>ノゾ</t>
    </rPh>
    <phoneticPr fontId="4"/>
  </si>
  <si>
    <t xml:space="preserve">　一般的に、「有形固定資産減価償却率」の数値が高くなれば、法定耐用年数に近い資産を多く保有していることを示しています。「有形固定資産減価償却率」は、比較的新しい傾向があるものと考えられ、更新需要計画などの早期対策が比較的講じやすい状況にあることが窺えます。
　事業推進の性格から短期間に建設工事を実施したことから、再投資も一定期間に偏って発生することも予想されます。
　また、管渠改善率が増加している理由は、平成28年度から工事着手した雨水事業（雨水管渠の新設工事）によるものです。
</t>
    <rPh sb="143" eb="145">
      <t>ケンセツ</t>
    </rPh>
    <rPh sb="145" eb="147">
      <t>コウジ</t>
    </rPh>
    <rPh sb="188" eb="190">
      <t>カンキョ</t>
    </rPh>
    <rPh sb="190" eb="192">
      <t>カイゼン</t>
    </rPh>
    <rPh sb="192" eb="193">
      <t>リツ</t>
    </rPh>
    <rPh sb="194" eb="196">
      <t>ゾウカ</t>
    </rPh>
    <rPh sb="200" eb="202">
      <t>リユウ</t>
    </rPh>
    <rPh sb="204" eb="206">
      <t>ヘイセイ</t>
    </rPh>
    <rPh sb="208" eb="210">
      <t>ネンド</t>
    </rPh>
    <rPh sb="212" eb="214">
      <t>コウジ</t>
    </rPh>
    <rPh sb="214" eb="216">
      <t>チャクシュ</t>
    </rPh>
    <rPh sb="218" eb="220">
      <t>ウスイ</t>
    </rPh>
    <rPh sb="220" eb="222">
      <t>ジギョウ</t>
    </rPh>
    <rPh sb="223" eb="225">
      <t>ウスイ</t>
    </rPh>
    <rPh sb="225" eb="227">
      <t>カンキョ</t>
    </rPh>
    <rPh sb="228" eb="230">
      <t>シンセツ</t>
    </rPh>
    <rPh sb="230" eb="232">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</si>
</sst>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0.04</c:v>
                </c:pt>
                <c:pt idx="2">
                  <c:v>0.03</c:v>
                </c:pt>
                <c:pt idx="3">
                  <c:v>0.14000000000000001</c:v>
                </c:pt>
                <c:pt idx="4">
                  <c:v>0.35</c:v>
                </c:pt>
              </c:numCache>
            </c:numRef>
          </c:val>
          <c:extLst xmlns:c16r2="http://schemas.microsoft.com/office/drawing/2015/06/chart">
            <c:ext xmlns:c16="http://schemas.microsoft.com/office/drawing/2014/chart" uri="{C3380CC4-5D6E-409C-BE32-E72D297353CC}">
              <c16:uniqueId val="{00000000-368E-4DB9-98A8-509691D564E8}"/>
            </c:ext>
          </c:extLst>
        </c:ser>
        <c:dLbls>
          <c:showLegendKey val="0"/>
          <c:showVal val="0"/>
          <c:showCatName val="0"/>
          <c:showSerName val="0"/>
          <c:showPercent val="0"/>
          <c:showBubbleSize val="0"/>
        </c:dLbls>
        <c:gapWidth val="150"/>
        <c:axId val="371931936"/>
        <c:axId val="37193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368E-4DB9-98A8-509691D564E8}"/>
            </c:ext>
          </c:extLst>
        </c:ser>
        <c:dLbls>
          <c:showLegendKey val="0"/>
          <c:showVal val="0"/>
          <c:showCatName val="0"/>
          <c:showSerName val="0"/>
          <c:showPercent val="0"/>
          <c:showBubbleSize val="0"/>
        </c:dLbls>
        <c:marker val="1"/>
        <c:smooth val="0"/>
        <c:axId val="371931936"/>
        <c:axId val="371934712"/>
      </c:lineChart>
      <c:dateAx>
        <c:axId val="371931936"/>
        <c:scaling>
          <c:orientation val="minMax"/>
        </c:scaling>
        <c:delete val="1"/>
        <c:axPos val="b"/>
        <c:numFmt formatCode="ge" sourceLinked="1"/>
        <c:majorTickMark val="none"/>
        <c:minorTickMark val="none"/>
        <c:tickLblPos val="none"/>
        <c:crossAx val="371934712"/>
        <c:crosses val="autoZero"/>
        <c:auto val="1"/>
        <c:lblOffset val="100"/>
        <c:baseTimeUnit val="years"/>
      </c:dateAx>
      <c:valAx>
        <c:axId val="37193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64.95</c:v>
                </c:pt>
                <c:pt idx="1">
                  <c:v>68.22</c:v>
                </c:pt>
                <c:pt idx="2">
                  <c:v>66.42</c:v>
                </c:pt>
                <c:pt idx="3">
                  <c:v>82.33</c:v>
                </c:pt>
                <c:pt idx="4">
                  <c:v>71.47</c:v>
                </c:pt>
              </c:numCache>
            </c:numRef>
          </c:val>
          <c:extLst xmlns:c16r2="http://schemas.microsoft.com/office/drawing/2015/06/chart">
            <c:ext xmlns:c16="http://schemas.microsoft.com/office/drawing/2014/chart" uri="{C3380CC4-5D6E-409C-BE32-E72D297353CC}">
              <c16:uniqueId val="{00000000-8FC5-4969-BAD1-CED75860DCFC}"/>
            </c:ext>
          </c:extLst>
        </c:ser>
        <c:dLbls>
          <c:showLegendKey val="0"/>
          <c:showVal val="0"/>
          <c:showCatName val="0"/>
          <c:showSerName val="0"/>
          <c:showPercent val="0"/>
          <c:showBubbleSize val="0"/>
        </c:dLbls>
        <c:gapWidth val="150"/>
        <c:axId val="372968656"/>
        <c:axId val="37296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8FC5-4969-BAD1-CED75860DCFC}"/>
            </c:ext>
          </c:extLst>
        </c:ser>
        <c:dLbls>
          <c:showLegendKey val="0"/>
          <c:showVal val="0"/>
          <c:showCatName val="0"/>
          <c:showSerName val="0"/>
          <c:showPercent val="0"/>
          <c:showBubbleSize val="0"/>
        </c:dLbls>
        <c:marker val="1"/>
        <c:smooth val="0"/>
        <c:axId val="372968656"/>
        <c:axId val="372965912"/>
      </c:lineChart>
      <c:dateAx>
        <c:axId val="372968656"/>
        <c:scaling>
          <c:orientation val="minMax"/>
        </c:scaling>
        <c:delete val="1"/>
        <c:axPos val="b"/>
        <c:numFmt formatCode="ge" sourceLinked="1"/>
        <c:majorTickMark val="none"/>
        <c:minorTickMark val="none"/>
        <c:tickLblPos val="none"/>
        <c:crossAx val="372965912"/>
        <c:crosses val="autoZero"/>
        <c:auto val="1"/>
        <c:lblOffset val="100"/>
        <c:baseTimeUnit val="years"/>
      </c:dateAx>
      <c:valAx>
        <c:axId val="37296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93.83</c:v>
                </c:pt>
                <c:pt idx="1">
                  <c:v>93.99</c:v>
                </c:pt>
                <c:pt idx="2">
                  <c:v>94.12</c:v>
                </c:pt>
                <c:pt idx="3">
                  <c:v>94.22</c:v>
                </c:pt>
                <c:pt idx="4">
                  <c:v>94.56</c:v>
                </c:pt>
              </c:numCache>
            </c:numRef>
          </c:val>
          <c:extLst xmlns:c16r2="http://schemas.microsoft.com/office/drawing/2015/06/chart">
            <c:ext xmlns:c16="http://schemas.microsoft.com/office/drawing/2014/chart" uri="{C3380CC4-5D6E-409C-BE32-E72D297353CC}">
              <c16:uniqueId val="{00000000-ADEF-4BF3-B8FF-4D59E3B52957}"/>
            </c:ext>
          </c:extLst>
        </c:ser>
        <c:dLbls>
          <c:showLegendKey val="0"/>
          <c:showVal val="0"/>
          <c:showCatName val="0"/>
          <c:showSerName val="0"/>
          <c:showPercent val="0"/>
          <c:showBubbleSize val="0"/>
        </c:dLbls>
        <c:gapWidth val="150"/>
        <c:axId val="372966304"/>
        <c:axId val="37296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ADEF-4BF3-B8FF-4D59E3B52957}"/>
            </c:ext>
          </c:extLst>
        </c:ser>
        <c:dLbls>
          <c:showLegendKey val="0"/>
          <c:showVal val="0"/>
          <c:showCatName val="0"/>
          <c:showSerName val="0"/>
          <c:showPercent val="0"/>
          <c:showBubbleSize val="0"/>
        </c:dLbls>
        <c:marker val="1"/>
        <c:smooth val="0"/>
        <c:axId val="372966304"/>
        <c:axId val="372965128"/>
      </c:lineChart>
      <c:dateAx>
        <c:axId val="372966304"/>
        <c:scaling>
          <c:orientation val="minMax"/>
        </c:scaling>
        <c:delete val="1"/>
        <c:axPos val="b"/>
        <c:numFmt formatCode="ge" sourceLinked="1"/>
        <c:majorTickMark val="none"/>
        <c:minorTickMark val="none"/>
        <c:tickLblPos val="none"/>
        <c:crossAx val="372965128"/>
        <c:crosses val="autoZero"/>
        <c:auto val="1"/>
        <c:lblOffset val="100"/>
        <c:baseTimeUnit val="years"/>
      </c:dateAx>
      <c:valAx>
        <c:axId val="37296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111.49</c:v>
                </c:pt>
                <c:pt idx="1">
                  <c:v>112.59</c:v>
                </c:pt>
                <c:pt idx="2">
                  <c:v>113.59</c:v>
                </c:pt>
                <c:pt idx="3">
                  <c:v>114.06</c:v>
                </c:pt>
                <c:pt idx="4">
                  <c:v>112.54</c:v>
                </c:pt>
              </c:numCache>
            </c:numRef>
          </c:val>
          <c:extLst xmlns:c16r2="http://schemas.microsoft.com/office/drawing/2015/06/chart">
            <c:ext xmlns:c16="http://schemas.microsoft.com/office/drawing/2014/chart" uri="{C3380CC4-5D6E-409C-BE32-E72D297353CC}">
              <c16:uniqueId val="{00000000-A094-4252-AC7A-7D905A76D4F0}"/>
            </c:ext>
          </c:extLst>
        </c:ser>
        <c:dLbls>
          <c:showLegendKey val="0"/>
          <c:showVal val="0"/>
          <c:showCatName val="0"/>
          <c:showSerName val="0"/>
          <c:showPercent val="0"/>
          <c:showBubbleSize val="0"/>
        </c:dLbls>
        <c:gapWidth val="150"/>
        <c:axId val="371935496"/>
        <c:axId val="37193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xmlns:c16r2="http://schemas.microsoft.com/office/drawing/2015/06/chart">
            <c:ext xmlns:c16="http://schemas.microsoft.com/office/drawing/2014/chart" uri="{C3380CC4-5D6E-409C-BE32-E72D297353CC}">
              <c16:uniqueId val="{00000001-A094-4252-AC7A-7D905A76D4F0}"/>
            </c:ext>
          </c:extLst>
        </c:ser>
        <c:dLbls>
          <c:showLegendKey val="0"/>
          <c:showVal val="0"/>
          <c:showCatName val="0"/>
          <c:showSerName val="0"/>
          <c:showPercent val="0"/>
          <c:showBubbleSize val="0"/>
        </c:dLbls>
        <c:marker val="1"/>
        <c:smooth val="0"/>
        <c:axId val="371935496"/>
        <c:axId val="371932360"/>
      </c:lineChart>
      <c:dateAx>
        <c:axId val="371935496"/>
        <c:scaling>
          <c:orientation val="minMax"/>
        </c:scaling>
        <c:delete val="1"/>
        <c:axPos val="b"/>
        <c:numFmt formatCode="ge" sourceLinked="1"/>
        <c:majorTickMark val="none"/>
        <c:minorTickMark val="none"/>
        <c:tickLblPos val="none"/>
        <c:crossAx val="371932360"/>
        <c:crosses val="autoZero"/>
        <c:auto val="1"/>
        <c:lblOffset val="100"/>
        <c:baseTimeUnit val="years"/>
      </c:dateAx>
      <c:valAx>
        <c:axId val="3719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3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18.100000000000001</c:v>
                </c:pt>
                <c:pt idx="1">
                  <c:v>20.440000000000001</c:v>
                </c:pt>
                <c:pt idx="2">
                  <c:v>22.63</c:v>
                </c:pt>
                <c:pt idx="3">
                  <c:v>24.72</c:v>
                </c:pt>
                <c:pt idx="4">
                  <c:v>26.53</c:v>
                </c:pt>
              </c:numCache>
            </c:numRef>
          </c:val>
          <c:extLst xmlns:c16r2="http://schemas.microsoft.com/office/drawing/2015/06/chart">
            <c:ext xmlns:c16="http://schemas.microsoft.com/office/drawing/2014/chart" uri="{C3380CC4-5D6E-409C-BE32-E72D297353CC}">
              <c16:uniqueId val="{00000000-2FDC-4A2B-936A-04AD03BC6967}"/>
            </c:ext>
          </c:extLst>
        </c:ser>
        <c:dLbls>
          <c:showLegendKey val="0"/>
          <c:showVal val="0"/>
          <c:showCatName val="0"/>
          <c:showSerName val="0"/>
          <c:showPercent val="0"/>
          <c:showBubbleSize val="0"/>
        </c:dLbls>
        <c:gapWidth val="150"/>
        <c:axId val="371935104"/>
        <c:axId val="37193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xmlns:c16r2="http://schemas.microsoft.com/office/drawing/2015/06/chart">
            <c:ext xmlns:c16="http://schemas.microsoft.com/office/drawing/2014/chart" uri="{C3380CC4-5D6E-409C-BE32-E72D297353CC}">
              <c16:uniqueId val="{00000001-2FDC-4A2B-936A-04AD03BC6967}"/>
            </c:ext>
          </c:extLst>
        </c:ser>
        <c:dLbls>
          <c:showLegendKey val="0"/>
          <c:showVal val="0"/>
          <c:showCatName val="0"/>
          <c:showSerName val="0"/>
          <c:showPercent val="0"/>
          <c:showBubbleSize val="0"/>
        </c:dLbls>
        <c:marker val="1"/>
        <c:smooth val="0"/>
        <c:axId val="371935104"/>
        <c:axId val="371933144"/>
      </c:lineChart>
      <c:dateAx>
        <c:axId val="371935104"/>
        <c:scaling>
          <c:orientation val="minMax"/>
        </c:scaling>
        <c:delete val="1"/>
        <c:axPos val="b"/>
        <c:numFmt formatCode="ge" sourceLinked="1"/>
        <c:majorTickMark val="none"/>
        <c:minorTickMark val="none"/>
        <c:tickLblPos val="none"/>
        <c:crossAx val="371933144"/>
        <c:crosses val="autoZero"/>
        <c:auto val="1"/>
        <c:lblOffset val="100"/>
        <c:baseTimeUnit val="years"/>
      </c:dateAx>
      <c:valAx>
        <c:axId val="37193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6A-44E1-BDAE-86BC4EF190D7}"/>
            </c:ext>
          </c:extLst>
        </c:ser>
        <c:dLbls>
          <c:showLegendKey val="0"/>
          <c:showVal val="0"/>
          <c:showCatName val="0"/>
          <c:showSerName val="0"/>
          <c:showPercent val="0"/>
          <c:showBubbleSize val="0"/>
        </c:dLbls>
        <c:gapWidth val="150"/>
        <c:axId val="372403848"/>
        <c:axId val="3724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6A-44E1-BDAE-86BC4EF190D7}"/>
            </c:ext>
          </c:extLst>
        </c:ser>
        <c:dLbls>
          <c:showLegendKey val="0"/>
          <c:showVal val="0"/>
          <c:showCatName val="0"/>
          <c:showSerName val="0"/>
          <c:showPercent val="0"/>
          <c:showBubbleSize val="0"/>
        </c:dLbls>
        <c:marker val="1"/>
        <c:smooth val="0"/>
        <c:axId val="372403848"/>
        <c:axId val="372403064"/>
      </c:lineChart>
      <c:dateAx>
        <c:axId val="372403848"/>
        <c:scaling>
          <c:orientation val="minMax"/>
        </c:scaling>
        <c:delete val="1"/>
        <c:axPos val="b"/>
        <c:numFmt formatCode="ge" sourceLinked="1"/>
        <c:majorTickMark val="none"/>
        <c:minorTickMark val="none"/>
        <c:tickLblPos val="none"/>
        <c:crossAx val="372403064"/>
        <c:crosses val="autoZero"/>
        <c:auto val="1"/>
        <c:lblOffset val="100"/>
        <c:baseTimeUnit val="years"/>
      </c:dateAx>
      <c:valAx>
        <c:axId val="37240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AA-40ED-BA64-02FB97C47F3F}"/>
            </c:ext>
          </c:extLst>
        </c:ser>
        <c:dLbls>
          <c:showLegendKey val="0"/>
          <c:showVal val="0"/>
          <c:showCatName val="0"/>
          <c:showSerName val="0"/>
          <c:showPercent val="0"/>
          <c:showBubbleSize val="0"/>
        </c:dLbls>
        <c:gapWidth val="150"/>
        <c:axId val="372408552"/>
        <c:axId val="37240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xmlns:c16r2="http://schemas.microsoft.com/office/drawing/2015/06/chart">
            <c:ext xmlns:c16="http://schemas.microsoft.com/office/drawing/2014/chart" uri="{C3380CC4-5D6E-409C-BE32-E72D297353CC}">
              <c16:uniqueId val="{00000001-CAAA-40ED-BA64-02FB97C47F3F}"/>
            </c:ext>
          </c:extLst>
        </c:ser>
        <c:dLbls>
          <c:showLegendKey val="0"/>
          <c:showVal val="0"/>
          <c:showCatName val="0"/>
          <c:showSerName val="0"/>
          <c:showPercent val="0"/>
          <c:showBubbleSize val="0"/>
        </c:dLbls>
        <c:marker val="1"/>
        <c:smooth val="0"/>
        <c:axId val="372408552"/>
        <c:axId val="372408944"/>
      </c:lineChart>
      <c:dateAx>
        <c:axId val="372408552"/>
        <c:scaling>
          <c:orientation val="minMax"/>
        </c:scaling>
        <c:delete val="1"/>
        <c:axPos val="b"/>
        <c:numFmt formatCode="ge" sourceLinked="1"/>
        <c:majorTickMark val="none"/>
        <c:minorTickMark val="none"/>
        <c:tickLblPos val="none"/>
        <c:crossAx val="372408944"/>
        <c:crosses val="autoZero"/>
        <c:auto val="1"/>
        <c:lblOffset val="100"/>
        <c:baseTimeUnit val="years"/>
      </c:dateAx>
      <c:valAx>
        <c:axId val="37240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42.15</c:v>
                </c:pt>
                <c:pt idx="1">
                  <c:v>51.06</c:v>
                </c:pt>
                <c:pt idx="2">
                  <c:v>59.24</c:v>
                </c:pt>
                <c:pt idx="3">
                  <c:v>74.510000000000005</c:v>
                </c:pt>
                <c:pt idx="4">
                  <c:v>83.06</c:v>
                </c:pt>
              </c:numCache>
            </c:numRef>
          </c:val>
          <c:extLst xmlns:c16r2="http://schemas.microsoft.com/office/drawing/2015/06/chart">
            <c:ext xmlns:c16="http://schemas.microsoft.com/office/drawing/2014/chart" uri="{C3380CC4-5D6E-409C-BE32-E72D297353CC}">
              <c16:uniqueId val="{00000000-23F7-43B2-83CC-6C4568CDEE59}"/>
            </c:ext>
          </c:extLst>
        </c:ser>
        <c:dLbls>
          <c:showLegendKey val="0"/>
          <c:showVal val="0"/>
          <c:showCatName val="0"/>
          <c:showSerName val="0"/>
          <c:showPercent val="0"/>
          <c:showBubbleSize val="0"/>
        </c:dLbls>
        <c:gapWidth val="150"/>
        <c:axId val="372403456"/>
        <c:axId val="3724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23F7-43B2-83CC-6C4568CDEE59}"/>
            </c:ext>
          </c:extLst>
        </c:ser>
        <c:dLbls>
          <c:showLegendKey val="0"/>
          <c:showVal val="0"/>
          <c:showCatName val="0"/>
          <c:showSerName val="0"/>
          <c:showPercent val="0"/>
          <c:showBubbleSize val="0"/>
        </c:dLbls>
        <c:marker val="1"/>
        <c:smooth val="0"/>
        <c:axId val="372403456"/>
        <c:axId val="372404240"/>
      </c:lineChart>
      <c:dateAx>
        <c:axId val="372403456"/>
        <c:scaling>
          <c:orientation val="minMax"/>
        </c:scaling>
        <c:delete val="1"/>
        <c:axPos val="b"/>
        <c:numFmt formatCode="ge" sourceLinked="1"/>
        <c:majorTickMark val="none"/>
        <c:minorTickMark val="none"/>
        <c:tickLblPos val="none"/>
        <c:crossAx val="372404240"/>
        <c:crosses val="autoZero"/>
        <c:auto val="1"/>
        <c:lblOffset val="100"/>
        <c:baseTimeUnit val="years"/>
      </c:dateAx>
      <c:valAx>
        <c:axId val="3724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556.01</c:v>
                </c:pt>
                <c:pt idx="1">
                  <c:v>654.66999999999996</c:v>
                </c:pt>
                <c:pt idx="2">
                  <c:v>680.14</c:v>
                </c:pt>
                <c:pt idx="3">
                  <c:v>698.74</c:v>
                </c:pt>
                <c:pt idx="4">
                  <c:v>604.85</c:v>
                </c:pt>
              </c:numCache>
            </c:numRef>
          </c:val>
          <c:extLst xmlns:c16r2="http://schemas.microsoft.com/office/drawing/2015/06/chart">
            <c:ext xmlns:c16="http://schemas.microsoft.com/office/drawing/2014/chart" uri="{C3380CC4-5D6E-409C-BE32-E72D297353CC}">
              <c16:uniqueId val="{00000000-77F4-49F4-8746-6DEEC887D7FD}"/>
            </c:ext>
          </c:extLst>
        </c:ser>
        <c:dLbls>
          <c:showLegendKey val="0"/>
          <c:showVal val="0"/>
          <c:showCatName val="0"/>
          <c:showSerName val="0"/>
          <c:showPercent val="0"/>
          <c:showBubbleSize val="0"/>
        </c:dLbls>
        <c:gapWidth val="150"/>
        <c:axId val="372405024"/>
        <c:axId val="3724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77F4-49F4-8746-6DEEC887D7FD}"/>
            </c:ext>
          </c:extLst>
        </c:ser>
        <c:dLbls>
          <c:showLegendKey val="0"/>
          <c:showVal val="0"/>
          <c:showCatName val="0"/>
          <c:showSerName val="0"/>
          <c:showPercent val="0"/>
          <c:showBubbleSize val="0"/>
        </c:dLbls>
        <c:marker val="1"/>
        <c:smooth val="0"/>
        <c:axId val="372405024"/>
        <c:axId val="372405416"/>
      </c:lineChart>
      <c:dateAx>
        <c:axId val="372405024"/>
        <c:scaling>
          <c:orientation val="minMax"/>
        </c:scaling>
        <c:delete val="1"/>
        <c:axPos val="b"/>
        <c:numFmt formatCode="ge" sourceLinked="1"/>
        <c:majorTickMark val="none"/>
        <c:minorTickMark val="none"/>
        <c:tickLblPos val="none"/>
        <c:crossAx val="372405416"/>
        <c:crosses val="autoZero"/>
        <c:auto val="1"/>
        <c:lblOffset val="100"/>
        <c:baseTimeUnit val="years"/>
      </c:dateAx>
      <c:valAx>
        <c:axId val="37240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134.02000000000001</c:v>
                </c:pt>
                <c:pt idx="1">
                  <c:v>138.27000000000001</c:v>
                </c:pt>
                <c:pt idx="2">
                  <c:v>139.56</c:v>
                </c:pt>
                <c:pt idx="3">
                  <c:v>100</c:v>
                </c:pt>
                <c:pt idx="4">
                  <c:v>99.53</c:v>
                </c:pt>
              </c:numCache>
            </c:numRef>
          </c:val>
          <c:extLst xmlns:c16r2="http://schemas.microsoft.com/office/drawing/2015/06/chart">
            <c:ext xmlns:c16="http://schemas.microsoft.com/office/drawing/2014/chart" uri="{C3380CC4-5D6E-409C-BE32-E72D297353CC}">
              <c16:uniqueId val="{00000000-5D8C-4A50-B931-D3EA76A4E4CD}"/>
            </c:ext>
          </c:extLst>
        </c:ser>
        <c:dLbls>
          <c:showLegendKey val="0"/>
          <c:showVal val="0"/>
          <c:showCatName val="0"/>
          <c:showSerName val="0"/>
          <c:showPercent val="0"/>
          <c:showBubbleSize val="0"/>
        </c:dLbls>
        <c:gapWidth val="150"/>
        <c:axId val="372406592"/>
        <c:axId val="37240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5D8C-4A50-B931-D3EA76A4E4CD}"/>
            </c:ext>
          </c:extLst>
        </c:ser>
        <c:dLbls>
          <c:showLegendKey val="0"/>
          <c:showVal val="0"/>
          <c:showCatName val="0"/>
          <c:showSerName val="0"/>
          <c:showPercent val="0"/>
          <c:showBubbleSize val="0"/>
        </c:dLbls>
        <c:marker val="1"/>
        <c:smooth val="0"/>
        <c:axId val="372406592"/>
        <c:axId val="372407376"/>
      </c:lineChart>
      <c:dateAx>
        <c:axId val="372406592"/>
        <c:scaling>
          <c:orientation val="minMax"/>
        </c:scaling>
        <c:delete val="1"/>
        <c:axPos val="b"/>
        <c:numFmt formatCode="ge" sourceLinked="1"/>
        <c:majorTickMark val="none"/>
        <c:minorTickMark val="none"/>
        <c:tickLblPos val="none"/>
        <c:crossAx val="372407376"/>
        <c:crosses val="autoZero"/>
        <c:auto val="1"/>
        <c:lblOffset val="100"/>
        <c:baseTimeUnit val="years"/>
      </c:dateAx>
      <c:valAx>
        <c:axId val="37240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123.54</c:v>
                </c:pt>
                <c:pt idx="1">
                  <c:v>120.12</c:v>
                </c:pt>
                <c:pt idx="2">
                  <c:v>119.26</c:v>
                </c:pt>
                <c:pt idx="3">
                  <c:v>166.78</c:v>
                </c:pt>
                <c:pt idx="4">
                  <c:v>167.84</c:v>
                </c:pt>
              </c:numCache>
            </c:numRef>
          </c:val>
          <c:extLst xmlns:c16r2="http://schemas.microsoft.com/office/drawing/2015/06/chart">
            <c:ext xmlns:c16="http://schemas.microsoft.com/office/drawing/2014/chart" uri="{C3380CC4-5D6E-409C-BE32-E72D297353CC}">
              <c16:uniqueId val="{00000000-BD5E-4B0C-8D53-1100039989AC}"/>
            </c:ext>
          </c:extLst>
        </c:ser>
        <c:dLbls>
          <c:showLegendKey val="0"/>
          <c:showVal val="0"/>
          <c:showCatName val="0"/>
          <c:showSerName val="0"/>
          <c:showPercent val="0"/>
          <c:showBubbleSize val="0"/>
        </c:dLbls>
        <c:gapWidth val="150"/>
        <c:axId val="372967480"/>
        <c:axId val="37296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BD5E-4B0C-8D53-1100039989AC}"/>
            </c:ext>
          </c:extLst>
        </c:ser>
        <c:dLbls>
          <c:showLegendKey val="0"/>
          <c:showVal val="0"/>
          <c:showCatName val="0"/>
          <c:showSerName val="0"/>
          <c:showPercent val="0"/>
          <c:showBubbleSize val="0"/>
        </c:dLbls>
        <c:marker val="1"/>
        <c:smooth val="0"/>
        <c:axId val="372967480"/>
        <c:axId val="372969832"/>
      </c:lineChart>
      <c:dateAx>
        <c:axId val="372967480"/>
        <c:scaling>
          <c:orientation val="minMax"/>
        </c:scaling>
        <c:delete val="1"/>
        <c:axPos val="b"/>
        <c:numFmt formatCode="ge" sourceLinked="1"/>
        <c:majorTickMark val="none"/>
        <c:minorTickMark val="none"/>
        <c:tickLblPos val="none"/>
        <c:crossAx val="372969832"/>
        <c:crosses val="autoZero"/>
        <c:auto val="1"/>
        <c:lblOffset val="100"/>
        <c:baseTimeUnit val="years"/>
      </c:dateAx>
      <c:valAx>
        <c:axId val="3729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6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東御市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30259</v>
      </c>
      <c r="AM8" s="50"/>
      <c r="AN8" s="50"/>
      <c r="AO8" s="50"/>
      <c r="AP8" s="50"/>
      <c r="AQ8" s="50"/>
      <c r="AR8" s="50"/>
      <c r="AS8" s="50"/>
      <c r="AT8" s="45">
        <f>データ!T6</f>
        <v>112.37</v>
      </c>
      <c r="AU8" s="45"/>
      <c r="AV8" s="45"/>
      <c r="AW8" s="45"/>
      <c r="AX8" s="45"/>
      <c r="AY8" s="45"/>
      <c r="AZ8" s="45"/>
      <c r="BA8" s="45"/>
      <c r="BB8" s="45">
        <f>データ!U6</f>
        <v>269.27999999999997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63.62</v>
      </c>
      <c r="J10" s="45"/>
      <c r="K10" s="45"/>
      <c r="L10" s="45"/>
      <c r="M10" s="45"/>
      <c r="N10" s="45"/>
      <c r="O10" s="45"/>
      <c r="P10" s="45">
        <f>データ!P6</f>
        <v>57.46</v>
      </c>
      <c r="Q10" s="45"/>
      <c r="R10" s="45"/>
      <c r="S10" s="45"/>
      <c r="T10" s="45"/>
      <c r="U10" s="45"/>
      <c r="V10" s="45"/>
      <c r="W10" s="45">
        <f>データ!Q6</f>
        <v>89.03</v>
      </c>
      <c r="X10" s="45"/>
      <c r="Y10" s="45"/>
      <c r="Z10" s="45"/>
      <c r="AA10" s="45"/>
      <c r="AB10" s="45"/>
      <c r="AC10" s="45"/>
      <c r="AD10" s="50">
        <f>データ!R6</f>
        <v>3202</v>
      </c>
      <c r="AE10" s="50"/>
      <c r="AF10" s="50"/>
      <c r="AG10" s="50"/>
      <c r="AH10" s="50"/>
      <c r="AI10" s="50"/>
      <c r="AJ10" s="50"/>
      <c r="AK10" s="2"/>
      <c r="AL10" s="50">
        <f>データ!V6</f>
        <v>17336</v>
      </c>
      <c r="AM10" s="50"/>
      <c r="AN10" s="50"/>
      <c r="AO10" s="50"/>
      <c r="AP10" s="50"/>
      <c r="AQ10" s="50"/>
      <c r="AR10" s="50"/>
      <c r="AS10" s="50"/>
      <c r="AT10" s="45">
        <f>データ!W6</f>
        <v>8.42</v>
      </c>
      <c r="AU10" s="45"/>
      <c r="AV10" s="45"/>
      <c r="AW10" s="45"/>
      <c r="AX10" s="45"/>
      <c r="AY10" s="45"/>
      <c r="AZ10" s="45"/>
      <c r="BA10" s="45"/>
      <c r="BB10" s="45">
        <f>データ!X6</f>
        <v>2058.91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zmtqoILHBolzmnSex38C70DKR7lFEeqN2qrmGyKvZppcC4p1HyONjaqe/vKj5NY/BLdr0sAqDPgqNgsCwkEgQ==" saltValue="dpyIr9EL3z4Vzk0Wd8pT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202193</v>
      </c>
      <c r="D6" s="33">
        <f t="shared" si="3"/>
        <v>46</v>
      </c>
      <c r="E6" s="33">
        <f t="shared" si="3"/>
        <v>17</v>
      </c>
      <c r="F6" s="33">
        <f t="shared" si="3"/>
        <v>1</v>
      </c>
      <c r="G6" s="33">
        <f t="shared" si="3"/>
        <v>0</v>
      </c>
      <c r="H6" s="33" t="str">
        <f t="shared" si="3"/>
        <v>長野県　東御市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63.62</v>
      </c>
      <c r="P6" s="34">
        <f t="shared" si="3"/>
        <v>57.46</v>
      </c>
      <c r="Q6" s="34">
        <f t="shared" si="3"/>
        <v>89.03</v>
      </c>
      <c r="R6" s="34">
        <f t="shared" si="3"/>
        <v>3202</v>
      </c>
      <c r="S6" s="34">
        <f t="shared" si="3"/>
        <v>30259</v>
      </c>
      <c r="T6" s="34">
        <f t="shared" si="3"/>
        <v>112.37</v>
      </c>
      <c r="U6" s="34">
        <f t="shared" si="3"/>
        <v>269.27999999999997</v>
      </c>
      <c r="V6" s="34">
        <f t="shared" si="3"/>
        <v>17336</v>
      </c>
      <c r="W6" s="34">
        <f t="shared" si="3"/>
        <v>8.42</v>
      </c>
      <c r="X6" s="34">
        <f t="shared" si="3"/>
        <v>2058.91</v>
      </c>
      <c r="Y6" s="35">
        <f>IF(Y7="",NA(),Y7)</f>
        <v>111.49</v>
      </c>
      <c r="Z6" s="35">
        <f t="shared" ref="Z6:AH6" si="4">IF(Z7="",NA(),Z7)</f>
        <v>112.59</v>
      </c>
      <c r="AA6" s="35">
        <f t="shared" si="4"/>
        <v>113.59</v>
      </c>
      <c r="AB6" s="35">
        <f t="shared" si="4"/>
        <v>114.06</v>
      </c>
      <c r="AC6" s="35">
        <f t="shared" si="4"/>
        <v>112.54</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42.15</v>
      </c>
      <c r="AV6" s="35">
        <f t="shared" ref="AV6:BD6" si="6">IF(AV7="",NA(),AV7)</f>
        <v>51.06</v>
      </c>
      <c r="AW6" s="35">
        <f t="shared" si="6"/>
        <v>59.24</v>
      </c>
      <c r="AX6" s="35">
        <f t="shared" si="6"/>
        <v>74.510000000000005</v>
      </c>
      <c r="AY6" s="35">
        <f t="shared" si="6"/>
        <v>83.06</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556.01</v>
      </c>
      <c r="BG6" s="35">
        <f t="shared" ref="BG6:BO6" si="7">IF(BG7="",NA(),BG7)</f>
        <v>654.66999999999996</v>
      </c>
      <c r="BH6" s="35">
        <f t="shared" si="7"/>
        <v>680.14</v>
      </c>
      <c r="BI6" s="35">
        <f t="shared" si="7"/>
        <v>698.74</v>
      </c>
      <c r="BJ6" s="35">
        <f t="shared" si="7"/>
        <v>604.85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134.02000000000001</v>
      </c>
      <c r="BR6" s="35">
        <f t="shared" ref="BR6:BZ6" si="8">IF(BR7="",NA(),BR7)</f>
        <v>138.27000000000001</v>
      </c>
      <c r="BS6" s="35">
        <f t="shared" si="8"/>
        <v>139.56</v>
      </c>
      <c r="BT6" s="35">
        <f t="shared" si="8"/>
        <v>100</v>
      </c>
      <c r="BU6" s="35">
        <f t="shared" si="8"/>
        <v>99.53</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123.54</v>
      </c>
      <c r="CC6" s="35">
        <f t="shared" ref="CC6:CK6" si="9">IF(CC7="",NA(),CC7)</f>
        <v>120.12</v>
      </c>
      <c r="CD6" s="35">
        <f t="shared" si="9"/>
        <v>119.26</v>
      </c>
      <c r="CE6" s="35">
        <f t="shared" si="9"/>
        <v>166.78</v>
      </c>
      <c r="CF6" s="35">
        <f t="shared" si="9"/>
        <v>167.84</v>
      </c>
      <c r="CG6" s="35">
        <f t="shared" si="9"/>
        <v>248.89</v>
      </c>
      <c r="CH6" s="35">
        <f t="shared" si="9"/>
        <v>250.84</v>
      </c>
      <c r="CI6" s="35">
        <f t="shared" si="9"/>
        <v>235.61</v>
      </c>
      <c r="CJ6" s="35">
        <f t="shared" si="9"/>
        <v>216.21</v>
      </c>
      <c r="CK6" s="35">
        <f t="shared" si="9"/>
        <v>220.31</v>
      </c>
      <c r="CL6" s="34" t="str">
        <f>IF(CL7="","",IF(CL7="-","【-】","【"&amp;SUBSTITUTE(TEXT(CL7,"#,##0.00"),"-","△")&amp;"】"))</f>
        <v>【136.86】</v>
      </c>
      <c r="CM6" s="35">
        <f>IF(CM7="",NA(),CM7)</f>
        <v>64.95</v>
      </c>
      <c r="CN6" s="35">
        <f t="shared" ref="CN6:CV6" si="10">IF(CN7="",NA(),CN7)</f>
        <v>68.22</v>
      </c>
      <c r="CO6" s="35">
        <f t="shared" si="10"/>
        <v>66.42</v>
      </c>
      <c r="CP6" s="35">
        <f t="shared" si="10"/>
        <v>82.33</v>
      </c>
      <c r="CQ6" s="35">
        <f t="shared" si="10"/>
        <v>71.47</v>
      </c>
      <c r="CR6" s="35">
        <f t="shared" si="10"/>
        <v>49.89</v>
      </c>
      <c r="CS6" s="35">
        <f t="shared" si="10"/>
        <v>49.39</v>
      </c>
      <c r="CT6" s="35">
        <f t="shared" si="10"/>
        <v>49.25</v>
      </c>
      <c r="CU6" s="35">
        <f t="shared" si="10"/>
        <v>50.24</v>
      </c>
      <c r="CV6" s="35">
        <f t="shared" si="10"/>
        <v>49.68</v>
      </c>
      <c r="CW6" s="34" t="str">
        <f>IF(CW7="","",IF(CW7="-","【-】","【"&amp;SUBSTITUTE(TEXT(CW7,"#,##0.00"),"-","△")&amp;"】"))</f>
        <v>【58.98】</v>
      </c>
      <c r="CX6" s="35">
        <f>IF(CX7="",NA(),CX7)</f>
        <v>93.83</v>
      </c>
      <c r="CY6" s="35">
        <f t="shared" ref="CY6:DG6" si="11">IF(CY7="",NA(),CY7)</f>
        <v>93.99</v>
      </c>
      <c r="CZ6" s="35">
        <f t="shared" si="11"/>
        <v>94.12</v>
      </c>
      <c r="DA6" s="35">
        <f t="shared" si="11"/>
        <v>94.22</v>
      </c>
      <c r="DB6" s="35">
        <f t="shared" si="11"/>
        <v>94.56</v>
      </c>
      <c r="DC6" s="35">
        <f t="shared" si="11"/>
        <v>84.73</v>
      </c>
      <c r="DD6" s="35">
        <f t="shared" si="11"/>
        <v>83.96</v>
      </c>
      <c r="DE6" s="35">
        <f t="shared" si="11"/>
        <v>84.12</v>
      </c>
      <c r="DF6" s="35">
        <f t="shared" si="11"/>
        <v>84.17</v>
      </c>
      <c r="DG6" s="35">
        <f t="shared" si="11"/>
        <v>83.35</v>
      </c>
      <c r="DH6" s="34" t="str">
        <f>IF(DH7="","",IF(DH7="-","【-】","【"&amp;SUBSTITUTE(TEXT(DH7,"#,##0.00"),"-","△")&amp;"】"))</f>
        <v>【95.20】</v>
      </c>
      <c r="DI6" s="35">
        <f>IF(DI7="",NA(),DI7)</f>
        <v>18.100000000000001</v>
      </c>
      <c r="DJ6" s="35">
        <f t="shared" ref="DJ6:DR6" si="12">IF(DJ7="",NA(),DJ7)</f>
        <v>20.440000000000001</v>
      </c>
      <c r="DK6" s="35">
        <f t="shared" si="12"/>
        <v>22.63</v>
      </c>
      <c r="DL6" s="35">
        <f t="shared" si="12"/>
        <v>24.72</v>
      </c>
      <c r="DM6" s="35">
        <f t="shared" si="12"/>
        <v>26.53</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5">
        <f t="shared" ref="EF6:EN6" si="14">IF(EF7="",NA(),EF7)</f>
        <v>0.04</v>
      </c>
      <c r="EG6" s="35">
        <f t="shared" si="14"/>
        <v>0.03</v>
      </c>
      <c r="EH6" s="35">
        <f t="shared" si="14"/>
        <v>0.14000000000000001</v>
      </c>
      <c r="EI6" s="35">
        <f t="shared" si="14"/>
        <v>0.35</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202193</v>
      </c>
      <c r="D7" s="37">
        <v>46</v>
      </c>
      <c r="E7" s="37">
        <v>17</v>
      </c>
      <c r="F7" s="37">
        <v>1</v>
      </c>
      <c r="G7" s="37">
        <v>0</v>
      </c>
      <c r="H7" s="37" t="s">
        <v>96</v>
      </c>
      <c r="I7" s="37" t="s">
        <v>97</v>
      </c>
      <c r="J7" s="37" t="s">
        <v>98</v>
      </c>
      <c r="K7" s="37" t="s">
        <v>99</v>
      </c>
      <c r="L7" s="37" t="s">
        <v>100</v>
      </c>
      <c r="M7" s="37" t="s">
        <v>101</v>
      </c>
      <c r="N7" s="38" t="s">
        <v>102</v>
      </c>
      <c r="O7" s="38">
        <v>63.62</v>
      </c>
      <c r="P7" s="38">
        <v>57.46</v>
      </c>
      <c r="Q7" s="38">
        <v>89.03</v>
      </c>
      <c r="R7" s="38">
        <v>3202</v>
      </c>
      <c r="S7" s="38">
        <v>30259</v>
      </c>
      <c r="T7" s="38">
        <v>112.37</v>
      </c>
      <c r="U7" s="38">
        <v>269.27999999999997</v>
      </c>
      <c r="V7" s="38">
        <v>17336</v>
      </c>
      <c r="W7" s="38">
        <v>8.42</v>
      </c>
      <c r="X7" s="38">
        <v>2058.91</v>
      </c>
      <c r="Y7" s="38">
        <v>111.49</v>
      </c>
      <c r="Z7" s="38">
        <v>112.59</v>
      </c>
      <c r="AA7" s="38">
        <v>113.59</v>
      </c>
      <c r="AB7" s="38">
        <v>114.06</v>
      </c>
      <c r="AC7" s="38">
        <v>112.54</v>
      </c>
      <c r="AD7" s="38">
        <v>108.69</v>
      </c>
      <c r="AE7" s="38">
        <v>110.8</v>
      </c>
      <c r="AF7" s="38">
        <v>110.07</v>
      </c>
      <c r="AG7" s="38">
        <v>106.7</v>
      </c>
      <c r="AH7" s="38">
        <v>106.83</v>
      </c>
      <c r="AI7" s="38">
        <v>108.69</v>
      </c>
      <c r="AJ7" s="38">
        <v>0</v>
      </c>
      <c r="AK7" s="38">
        <v>0</v>
      </c>
      <c r="AL7" s="38">
        <v>0</v>
      </c>
      <c r="AM7" s="38">
        <v>0</v>
      </c>
      <c r="AN7" s="38">
        <v>0</v>
      </c>
      <c r="AO7" s="38">
        <v>29.24</v>
      </c>
      <c r="AP7" s="38">
        <v>31.45</v>
      </c>
      <c r="AQ7" s="38">
        <v>31.4</v>
      </c>
      <c r="AR7" s="38">
        <v>26.14</v>
      </c>
      <c r="AS7" s="38">
        <v>22.02</v>
      </c>
      <c r="AT7" s="38">
        <v>3.28</v>
      </c>
      <c r="AU7" s="38">
        <v>42.15</v>
      </c>
      <c r="AV7" s="38">
        <v>51.06</v>
      </c>
      <c r="AW7" s="38">
        <v>59.24</v>
      </c>
      <c r="AX7" s="38">
        <v>74.510000000000005</v>
      </c>
      <c r="AY7" s="38">
        <v>83.06</v>
      </c>
      <c r="AZ7" s="38">
        <v>68.510000000000005</v>
      </c>
      <c r="BA7" s="38">
        <v>70.16</v>
      </c>
      <c r="BB7" s="38">
        <v>79.709999999999994</v>
      </c>
      <c r="BC7" s="38">
        <v>68.290000000000006</v>
      </c>
      <c r="BD7" s="38">
        <v>68.040000000000006</v>
      </c>
      <c r="BE7" s="38">
        <v>69.489999999999995</v>
      </c>
      <c r="BF7" s="38">
        <v>556.01</v>
      </c>
      <c r="BG7" s="38">
        <v>654.66999999999996</v>
      </c>
      <c r="BH7" s="38">
        <v>680.14</v>
      </c>
      <c r="BI7" s="38">
        <v>698.74</v>
      </c>
      <c r="BJ7" s="38">
        <v>604.85</v>
      </c>
      <c r="BK7" s="38">
        <v>1203.71</v>
      </c>
      <c r="BL7" s="38">
        <v>1162.3599999999999</v>
      </c>
      <c r="BM7" s="38">
        <v>1047.6500000000001</v>
      </c>
      <c r="BN7" s="38">
        <v>1124.26</v>
      </c>
      <c r="BO7" s="38">
        <v>1048.23</v>
      </c>
      <c r="BP7" s="38">
        <v>682.78</v>
      </c>
      <c r="BQ7" s="38">
        <v>134.02000000000001</v>
      </c>
      <c r="BR7" s="38">
        <v>138.27000000000001</v>
      </c>
      <c r="BS7" s="38">
        <v>139.56</v>
      </c>
      <c r="BT7" s="38">
        <v>100</v>
      </c>
      <c r="BU7" s="38">
        <v>99.53</v>
      </c>
      <c r="BV7" s="38">
        <v>69.739999999999995</v>
      </c>
      <c r="BW7" s="38">
        <v>68.209999999999994</v>
      </c>
      <c r="BX7" s="38">
        <v>74.040000000000006</v>
      </c>
      <c r="BY7" s="38">
        <v>80.58</v>
      </c>
      <c r="BZ7" s="38">
        <v>78.92</v>
      </c>
      <c r="CA7" s="38">
        <v>100.91</v>
      </c>
      <c r="CB7" s="38">
        <v>123.54</v>
      </c>
      <c r="CC7" s="38">
        <v>120.12</v>
      </c>
      <c r="CD7" s="38">
        <v>119.26</v>
      </c>
      <c r="CE7" s="38">
        <v>166.78</v>
      </c>
      <c r="CF7" s="38">
        <v>167.84</v>
      </c>
      <c r="CG7" s="38">
        <v>248.89</v>
      </c>
      <c r="CH7" s="38">
        <v>250.84</v>
      </c>
      <c r="CI7" s="38">
        <v>235.61</v>
      </c>
      <c r="CJ7" s="38">
        <v>216.21</v>
      </c>
      <c r="CK7" s="38">
        <v>220.31</v>
      </c>
      <c r="CL7" s="38">
        <v>136.86000000000001</v>
      </c>
      <c r="CM7" s="38">
        <v>64.95</v>
      </c>
      <c r="CN7" s="38">
        <v>68.22</v>
      </c>
      <c r="CO7" s="38">
        <v>66.42</v>
      </c>
      <c r="CP7" s="38">
        <v>82.33</v>
      </c>
      <c r="CQ7" s="38">
        <v>71.47</v>
      </c>
      <c r="CR7" s="38">
        <v>49.89</v>
      </c>
      <c r="CS7" s="38">
        <v>49.39</v>
      </c>
      <c r="CT7" s="38">
        <v>49.25</v>
      </c>
      <c r="CU7" s="38">
        <v>50.24</v>
      </c>
      <c r="CV7" s="38">
        <v>49.68</v>
      </c>
      <c r="CW7" s="38">
        <v>58.98</v>
      </c>
      <c r="CX7" s="38">
        <v>93.83</v>
      </c>
      <c r="CY7" s="38">
        <v>93.99</v>
      </c>
      <c r="CZ7" s="38">
        <v>94.12</v>
      </c>
      <c r="DA7" s="38">
        <v>94.22</v>
      </c>
      <c r="DB7" s="38">
        <v>94.56</v>
      </c>
      <c r="DC7" s="38">
        <v>84.73</v>
      </c>
      <c r="DD7" s="38">
        <v>83.96</v>
      </c>
      <c r="DE7" s="38">
        <v>84.12</v>
      </c>
      <c r="DF7" s="38">
        <v>84.17</v>
      </c>
      <c r="DG7" s="38">
        <v>83.35</v>
      </c>
      <c r="DH7" s="38">
        <v>95.2</v>
      </c>
      <c r="DI7" s="38">
        <v>18.100000000000001</v>
      </c>
      <c r="DJ7" s="38">
        <v>20.440000000000001</v>
      </c>
      <c r="DK7" s="38">
        <v>22.63</v>
      </c>
      <c r="DL7" s="38">
        <v>24.72</v>
      </c>
      <c r="DM7" s="38">
        <v>26.53</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0.04</v>
      </c>
      <c r="EG7" s="38">
        <v>0.03</v>
      </c>
      <c r="EH7" s="38">
        <v>0.14000000000000001</v>
      </c>
      <c r="EI7" s="38">
        <v>0.35</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誠司</cp:lastModifiedBy>
  <cp:lastPrinted>2020-01-27T04:56:25Z</cp:lastPrinted>
  <dcterms:created xsi:type="dcterms:W3CDTF">2019-12-05T04:44:27Z</dcterms:created>
  <dcterms:modified xsi:type="dcterms:W3CDTF">2020-01-27T04:56:51Z</dcterms:modified>
  <cp:category/>
</cp:coreProperties>
</file>