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H31\020 業務係\020 共通財務\020 経営\040 経営比較分析表\経営比較分析表\"/>
    </mc:Choice>
  </mc:AlternateContent>
  <workbookProtection workbookAlgorithmName="SHA-512" workbookHashValue="NCBXR0X6qTRgZhWuvzoL30zeU0QihwfPfD5luRjdx+VvJsFop+LfgaZlA3kI836Wl4GjviuBtgiPx4k41yvqbQ==" workbookSaltValue="KCh/9InM0i/ebArcxSsJQ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<sst xmlns="http://schemas.openxmlformats.org/spreadsheetml/2006/main" count="220" uniqueCount="108">
  <si>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</si>
  <si>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</si>
  <si>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</si>
  <si>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</si>
  <si>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</si>
  <si>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</si>
  <si>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</si>
  <si>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</si>
  <si>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</si>
  <si>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</si>
  <si>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</si>
  <si>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</si>
  <si>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</si>
  <si>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</si>
  <si>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</si>
  <si>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</si>
  <si>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</si>
  <si>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</si>
  <si>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</si>
  <si>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</si>
  <si>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</si>
  <si>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</si>
  <si>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</si>
  <si>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</si>
  <si>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</si>
  <si>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</si>
  <si>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</si>
  <si>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</si>
  <si>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</si>
  <si>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</si>
  <si>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</si>
  <si>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</si>
  <si>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</si>
  <si>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</si>
  <si>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</si>
  <si>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</si>
  <si>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</si>
  <si>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</si>
  <si>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</si>
  <si>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</si>
  <si>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</si>
  <si>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</si>
  <si>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</si>
  <si>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</si>
  <si>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</si>
  <si>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</si>
  <si>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</si>
  <si>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</si>
  <si>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</si>
  <si>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</si>
  <si>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</si>
  <si>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</si>
  <si>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</si>
  <si>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</si>
  <si>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</si>
  <si>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</si>
  <si>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</si>
  <si>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</si>
  <si>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</si>
  <si>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</si>
  <si>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</si>
  <si>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</si>
  <si>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</si>
  <si>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</si>
  <si>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</si>
  <si>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</si>
  <si>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</si>
  <si>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</si>
  <si>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</si>
  <si>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</si>
  <si>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</si>
  <si>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</si>
  <si>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</si>
  <si>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</si>
  <si>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</si>
  <si>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</si>
  <si>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</si>
  <si>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</si>
  <si>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</si>
  <si>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</si>
  <si>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</si>
  <si>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</si>
  <si>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</si>
  <si>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</si>
  <si>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</si>
  <si>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</si>
  <si>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</si>
  <si>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</si>
  <si>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</si>
  <si>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</si>
  <si>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</si>
  <si>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</si>
  <si>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</si>
  <si>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</si>
  <si>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</si>
  <si>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</si>
  <si>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</si>
  <si>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</si>
  <si>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</si>
  <si>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</si>
  <si>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</si>
  <si>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</si>
  <si>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</si>
  <si>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</si>
  <si>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</si>
  <si>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や効率性については、一定の水準にあるものと考えられますが、流動比率が低調で資金流出が考えられますので、引き続き費用の抑制が必要となります。平成31年度からは、包括的委託の拡充を図り費用の削減及びサービスの向上を図っています。また、計画的な投資により内部留保の確保をして流動比率の改善を図ることが望ましいものと考えます。
　ただし、事業の恒久的な維持を考える上では施設の老朽化対策などは、必要不可欠であるものと考えられ、中長期的な視点での水道ビジョンや投資財政計画などの活用により計画的且つ平準化した投下投資を見込み、経営の健全化に努めることが必要と考えます。
　</t>
    <rPh sb="68" eb="70">
      <t>ヒツヨウ</t>
    </rPh>
    <rPh sb="76" eb="78">
      <t>ヘイセイ</t>
    </rPh>
    <rPh sb="80" eb="82">
      <t>ネンド</t>
    </rPh>
    <rPh sb="97" eb="99">
      <t>ヒヨウ</t>
    </rPh>
    <rPh sb="100" eb="102">
      <t>サクゲン</t>
    </rPh>
    <rPh sb="102" eb="103">
      <t>オヨ</t>
    </rPh>
    <rPh sb="109" eb="111">
      <t>コウジョウ</t>
    </rPh>
    <rPh sb="112" eb="113">
      <t>ハカ</t>
    </rPh>
    <rPh sb="122" eb="125">
      <t>ケイカクテキ</t>
    </rPh>
    <rPh sb="126" eb="128">
      <t>トウシ</t>
    </rPh>
    <rPh sb="131" eb="133">
      <t>ナイブ</t>
    </rPh>
    <rPh sb="133" eb="135">
      <t>リュウホ</t>
    </rPh>
    <phoneticPr fontId="4"/>
  </si>
  <si>
    <t>「経常収支比率」、「料金回収率」ともに平均より高い傾向にあり、単年度の収支が黒字であることを示しており、比較的健全な経営傾向であると考えられます。
　「経常収支比率」の微減理由は、給水収益の減少から営業利益が減少したための考えられ、「給水原価」が微減している理由として、主に企業債利息の減によることが考えられます。
　また、企業債残高対給水収益比率については、類似団体平均よりも低くなり、企業債残高が減少してきていることが考えられます。そして、「施設利用率」、「有収率」も一定の水準を維持していることから比較的健全な経営傾向にあるものと考えられます。
　ただし、流動比率は低く短期的な支払能力の低下が見受けられます。これは、近年の建設工事増加や企業債元金償還の増加によるキャッシュアウトが一つの要因であると考えられますが、着実に企業債残高は減少傾向であるので経営傾向は健全になっていくと考えられます。</t>
    <rPh sb="84" eb="86">
      <t>ビゲン</t>
    </rPh>
    <rPh sb="86" eb="88">
      <t>リユウ</t>
    </rPh>
    <rPh sb="90" eb="92">
      <t>キュウスイ</t>
    </rPh>
    <rPh sb="92" eb="94">
      <t>シュウエキ</t>
    </rPh>
    <rPh sb="95" eb="97">
      <t>ゲンショウ</t>
    </rPh>
    <rPh sb="99" eb="101">
      <t>エイギョウ</t>
    </rPh>
    <rPh sb="101" eb="103">
      <t>リエキ</t>
    </rPh>
    <rPh sb="104" eb="106">
      <t>ゲンショウ</t>
    </rPh>
    <rPh sb="111" eb="112">
      <t>カンガ</t>
    </rPh>
    <rPh sb="162" eb="164">
      <t>キギョウ</t>
    </rPh>
    <rPh sb="164" eb="165">
      <t>サイ</t>
    </rPh>
    <rPh sb="165" eb="167">
      <t>ザンダカ</t>
    </rPh>
    <rPh sb="167" eb="168">
      <t>タイ</t>
    </rPh>
    <rPh sb="168" eb="170">
      <t>キュウスイ</t>
    </rPh>
    <rPh sb="170" eb="172">
      <t>シュウエキ</t>
    </rPh>
    <rPh sb="172" eb="174">
      <t>ヒリツ</t>
    </rPh>
    <rPh sb="180" eb="182">
      <t>ルイジ</t>
    </rPh>
    <rPh sb="182" eb="184">
      <t>ダンタイ</t>
    </rPh>
    <rPh sb="184" eb="186">
      <t>ヘイキン</t>
    </rPh>
    <rPh sb="189" eb="190">
      <t>ヒク</t>
    </rPh>
    <rPh sb="194" eb="196">
      <t>キギョウ</t>
    </rPh>
    <rPh sb="196" eb="197">
      <t>サイ</t>
    </rPh>
    <rPh sb="197" eb="199">
      <t>ザンダカ</t>
    </rPh>
    <rPh sb="200" eb="202">
      <t>ゲンショウ</t>
    </rPh>
    <rPh sb="211" eb="212">
      <t>カンガ</t>
    </rPh>
    <rPh sb="315" eb="317">
      <t>ケンセツ</t>
    </rPh>
    <rPh sb="317" eb="319">
      <t>コウジ</t>
    </rPh>
    <rPh sb="361" eb="363">
      <t>チャクジツ</t>
    </rPh>
    <rPh sb="364" eb="366">
      <t>キギョウ</t>
    </rPh>
    <rPh sb="366" eb="367">
      <t>サイ</t>
    </rPh>
    <rPh sb="367" eb="369">
      <t>ザンダカ</t>
    </rPh>
    <rPh sb="370" eb="372">
      <t>ゲンショウ</t>
    </rPh>
    <rPh sb="372" eb="374">
      <t>ケイコウ</t>
    </rPh>
    <rPh sb="379" eb="381">
      <t>ケイエイ</t>
    </rPh>
    <rPh sb="381" eb="383">
      <t>ケイコウ</t>
    </rPh>
    <rPh sb="384" eb="386">
      <t>ケンゼン</t>
    </rPh>
    <rPh sb="393" eb="394">
      <t>カンガ</t>
    </rPh>
    <phoneticPr fontId="4"/>
  </si>
  <si>
    <t>　一般的に、「有形固定資産減価償却率」、「管路経年化率」ともに数値が高くなれば、法定耐用年数に近い資産（管路）を多く保有していることを示しています。「有形固定資産減価償却率」は、類似団体の平均よりもやや高い傾向にあり、「管路経年化率」も、平均値となっており老朽化が少し早めに進行する可能性があると考えられます。「管路更新率」も低いため、今後計画的な更新投資等の必要性が窺えます。</t>
    <rPh sb="89" eb="91">
      <t>ルイジ</t>
    </rPh>
    <rPh sb="91" eb="93">
      <t>ダンタイ</t>
    </rPh>
    <rPh sb="94" eb="96">
      <t>ヘイキン</t>
    </rPh>
    <rPh sb="101" eb="102">
      <t>タカ</t>
    </rPh>
    <rPh sb="103" eb="105">
      <t>ケイコウ</t>
    </rPh>
    <rPh sb="121" eb="122">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</si>
</sst>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0.05</c:v>
                </c:pt>
                <c:pt idx="1">
                  <c:v>0.34</c:v>
                </c:pt>
                <c:pt idx="2">
                  <c:v>0.17</c:v>
                </c:pt>
                <c:pt idx="3">
                  <c:v>0.24</c:v>
                </c:pt>
                <c:pt idx="4">
                  <c:v>0.42</c:v>
                </c:pt>
              </c:numCache>
            </c:numRef>
          </c:val>
          <c:extLst xmlns:c16r2="http://schemas.microsoft.com/office/drawing/2015/06/chart">
            <c:ext xmlns:c16="http://schemas.microsoft.com/office/drawing/2014/chart" uri="{C3380CC4-5D6E-409C-BE32-E72D297353CC}">
              <c16:uniqueId val="{00000000-63C0-46CB-A115-720EB36C8B45}"/>
            </c:ext>
          </c:extLst>
        </c:ser>
        <c:dLbls>
          <c:showLegendKey val="0"/>
          <c:showVal val="0"/>
          <c:showCatName val="0"/>
          <c:showSerName val="0"/>
          <c:showPercent val="0"/>
          <c:showBubbleSize val="0"/>
        </c:dLbls>
        <c:gapWidth val="150"/>
        <c:axId val="374538736"/>
        <c:axId val="37453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63C0-46CB-A115-720EB36C8B45}"/>
            </c:ext>
          </c:extLst>
        </c:ser>
        <c:dLbls>
          <c:showLegendKey val="0"/>
          <c:showVal val="0"/>
          <c:showCatName val="0"/>
          <c:showSerName val="0"/>
          <c:showPercent val="0"/>
          <c:showBubbleSize val="0"/>
        </c:dLbls>
        <c:marker val="1"/>
        <c:smooth val="0"/>
        <c:axId val="374538736"/>
        <c:axId val="374539120"/>
      </c:lineChart>
      <c:dateAx>
        <c:axId val="374538736"/>
        <c:scaling>
          <c:orientation val="minMax"/>
        </c:scaling>
        <c:delete val="1"/>
        <c:axPos val="b"/>
        <c:numFmt formatCode="ge" sourceLinked="1"/>
        <c:majorTickMark val="none"/>
        <c:minorTickMark val="none"/>
        <c:tickLblPos val="none"/>
        <c:crossAx val="374539120"/>
        <c:crosses val="autoZero"/>
        <c:auto val="1"/>
        <c:lblOffset val="100"/>
        <c:baseTimeUnit val="years"/>
      </c:dateAx>
      <c:valAx>
        <c:axId val="37453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3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76.41</c:v>
                </c:pt>
                <c:pt idx="1">
                  <c:v>74.77</c:v>
                </c:pt>
                <c:pt idx="2">
                  <c:v>74.62</c:v>
                </c:pt>
                <c:pt idx="3">
                  <c:v>75.040000000000006</c:v>
                </c:pt>
                <c:pt idx="4">
                  <c:v>74.03</c:v>
                </c:pt>
              </c:numCache>
            </c:numRef>
          </c:val>
          <c:extLst xmlns:c16r2="http://schemas.microsoft.com/office/drawing/2015/06/chart">
            <c:ext xmlns:c16="http://schemas.microsoft.com/office/drawing/2014/chart" uri="{C3380CC4-5D6E-409C-BE32-E72D297353CC}">
              <c16:uniqueId val="{00000000-0362-455F-BA46-E307F27E5DA7}"/>
            </c:ext>
          </c:extLst>
        </c:ser>
        <c:dLbls>
          <c:showLegendKey val="0"/>
          <c:showVal val="0"/>
          <c:showCatName val="0"/>
          <c:showSerName val="0"/>
          <c:showPercent val="0"/>
          <c:showBubbleSize val="0"/>
        </c:dLbls>
        <c:gapWidth val="150"/>
        <c:axId val="375339528"/>
        <c:axId val="37533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0362-455F-BA46-E307F27E5DA7}"/>
            </c:ext>
          </c:extLst>
        </c:ser>
        <c:dLbls>
          <c:showLegendKey val="0"/>
          <c:showVal val="0"/>
          <c:showCatName val="0"/>
          <c:showSerName val="0"/>
          <c:showPercent val="0"/>
          <c:showBubbleSize val="0"/>
        </c:dLbls>
        <c:marker val="1"/>
        <c:smooth val="0"/>
        <c:axId val="375339528"/>
        <c:axId val="375338352"/>
      </c:lineChart>
      <c:dateAx>
        <c:axId val="375339528"/>
        <c:scaling>
          <c:orientation val="minMax"/>
        </c:scaling>
        <c:delete val="1"/>
        <c:axPos val="b"/>
        <c:numFmt formatCode="ge" sourceLinked="1"/>
        <c:majorTickMark val="none"/>
        <c:minorTickMark val="none"/>
        <c:tickLblPos val="none"/>
        <c:crossAx val="375338352"/>
        <c:crosses val="autoZero"/>
        <c:auto val="1"/>
        <c:lblOffset val="100"/>
        <c:baseTimeUnit val="years"/>
      </c:dateAx>
      <c:valAx>
        <c:axId val="37533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3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84.36</c:v>
                </c:pt>
                <c:pt idx="1">
                  <c:v>84.39</c:v>
                </c:pt>
                <c:pt idx="2">
                  <c:v>84.72</c:v>
                </c:pt>
                <c:pt idx="3">
                  <c:v>84.82</c:v>
                </c:pt>
                <c:pt idx="4">
                  <c:v>84.85</c:v>
                </c:pt>
              </c:numCache>
            </c:numRef>
          </c:val>
          <c:extLst xmlns:c16r2="http://schemas.microsoft.com/office/drawing/2015/06/chart">
            <c:ext xmlns:c16="http://schemas.microsoft.com/office/drawing/2014/chart" uri="{C3380CC4-5D6E-409C-BE32-E72D297353CC}">
              <c16:uniqueId val="{00000000-3376-4060-AC28-AD1E3A97C0AB}"/>
            </c:ext>
          </c:extLst>
        </c:ser>
        <c:dLbls>
          <c:showLegendKey val="0"/>
          <c:showVal val="0"/>
          <c:showCatName val="0"/>
          <c:showSerName val="0"/>
          <c:showPercent val="0"/>
          <c:showBubbleSize val="0"/>
        </c:dLbls>
        <c:gapWidth val="150"/>
        <c:axId val="375339920"/>
        <c:axId val="3753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3376-4060-AC28-AD1E3A97C0AB}"/>
            </c:ext>
          </c:extLst>
        </c:ser>
        <c:dLbls>
          <c:showLegendKey val="0"/>
          <c:showVal val="0"/>
          <c:showCatName val="0"/>
          <c:showSerName val="0"/>
          <c:showPercent val="0"/>
          <c:showBubbleSize val="0"/>
        </c:dLbls>
        <c:marker val="1"/>
        <c:smooth val="0"/>
        <c:axId val="375339920"/>
        <c:axId val="375343840"/>
      </c:lineChart>
      <c:dateAx>
        <c:axId val="375339920"/>
        <c:scaling>
          <c:orientation val="minMax"/>
        </c:scaling>
        <c:delete val="1"/>
        <c:axPos val="b"/>
        <c:numFmt formatCode="ge" sourceLinked="1"/>
        <c:majorTickMark val="none"/>
        <c:minorTickMark val="none"/>
        <c:tickLblPos val="none"/>
        <c:crossAx val="375343840"/>
        <c:crosses val="autoZero"/>
        <c:auto val="1"/>
        <c:lblOffset val="100"/>
        <c:baseTimeUnit val="years"/>
      </c:dateAx>
      <c:valAx>
        <c:axId val="3753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3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117.19</c:v>
                </c:pt>
                <c:pt idx="1">
                  <c:v>118.6</c:v>
                </c:pt>
                <c:pt idx="2">
                  <c:v>120.95</c:v>
                </c:pt>
                <c:pt idx="3">
                  <c:v>124.35</c:v>
                </c:pt>
                <c:pt idx="4">
                  <c:v>124.07</c:v>
                </c:pt>
              </c:numCache>
            </c:numRef>
          </c:val>
          <c:extLst xmlns:c16r2="http://schemas.microsoft.com/office/drawing/2015/06/chart">
            <c:ext xmlns:c16="http://schemas.microsoft.com/office/drawing/2014/chart" uri="{C3380CC4-5D6E-409C-BE32-E72D297353CC}">
              <c16:uniqueId val="{00000000-7F33-4753-BBC2-D0B80EB06CD8}"/>
            </c:ext>
          </c:extLst>
        </c:ser>
        <c:dLbls>
          <c:showLegendKey val="0"/>
          <c:showVal val="0"/>
          <c:showCatName val="0"/>
          <c:showSerName val="0"/>
          <c:showPercent val="0"/>
          <c:showBubbleSize val="0"/>
        </c:dLbls>
        <c:gapWidth val="150"/>
        <c:axId val="374542088"/>
        <c:axId val="37454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7F33-4753-BBC2-D0B80EB06CD8}"/>
            </c:ext>
          </c:extLst>
        </c:ser>
        <c:dLbls>
          <c:showLegendKey val="0"/>
          <c:showVal val="0"/>
          <c:showCatName val="0"/>
          <c:showSerName val="0"/>
          <c:showPercent val="0"/>
          <c:showBubbleSize val="0"/>
        </c:dLbls>
        <c:marker val="1"/>
        <c:smooth val="0"/>
        <c:axId val="374542088"/>
        <c:axId val="374542480"/>
      </c:lineChart>
      <c:dateAx>
        <c:axId val="374542088"/>
        <c:scaling>
          <c:orientation val="minMax"/>
        </c:scaling>
        <c:delete val="1"/>
        <c:axPos val="b"/>
        <c:numFmt formatCode="ge" sourceLinked="1"/>
        <c:majorTickMark val="none"/>
        <c:minorTickMark val="none"/>
        <c:tickLblPos val="none"/>
        <c:crossAx val="374542480"/>
        <c:crosses val="autoZero"/>
        <c:auto val="1"/>
        <c:lblOffset val="100"/>
        <c:baseTimeUnit val="years"/>
      </c:dateAx>
      <c:valAx>
        <c:axId val="37454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54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46.6</c:v>
                </c:pt>
                <c:pt idx="1">
                  <c:v>48.8</c:v>
                </c:pt>
                <c:pt idx="2">
                  <c:v>50.8</c:v>
                </c:pt>
                <c:pt idx="3">
                  <c:v>52.73</c:v>
                </c:pt>
                <c:pt idx="4">
                  <c:v>54.63</c:v>
                </c:pt>
              </c:numCache>
            </c:numRef>
          </c:val>
          <c:extLst xmlns:c16r2="http://schemas.microsoft.com/office/drawing/2015/06/chart">
            <c:ext xmlns:c16="http://schemas.microsoft.com/office/drawing/2014/chart" uri="{C3380CC4-5D6E-409C-BE32-E72D297353CC}">
              <c16:uniqueId val="{00000000-7B48-4081-B228-DE0111118FC2}"/>
            </c:ext>
          </c:extLst>
        </c:ser>
        <c:dLbls>
          <c:showLegendKey val="0"/>
          <c:showVal val="0"/>
          <c:showCatName val="0"/>
          <c:showSerName val="0"/>
          <c:showPercent val="0"/>
          <c:showBubbleSize val="0"/>
        </c:dLbls>
        <c:gapWidth val="150"/>
        <c:axId val="374543656"/>
        <c:axId val="3745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7B48-4081-B228-DE0111118FC2}"/>
            </c:ext>
          </c:extLst>
        </c:ser>
        <c:dLbls>
          <c:showLegendKey val="0"/>
          <c:showVal val="0"/>
          <c:showCatName val="0"/>
          <c:showSerName val="0"/>
          <c:showPercent val="0"/>
          <c:showBubbleSize val="0"/>
        </c:dLbls>
        <c:marker val="1"/>
        <c:smooth val="0"/>
        <c:axId val="374543656"/>
        <c:axId val="374540128"/>
      </c:lineChart>
      <c:dateAx>
        <c:axId val="374543656"/>
        <c:scaling>
          <c:orientation val="minMax"/>
        </c:scaling>
        <c:delete val="1"/>
        <c:axPos val="b"/>
        <c:numFmt formatCode="ge" sourceLinked="1"/>
        <c:majorTickMark val="none"/>
        <c:minorTickMark val="none"/>
        <c:tickLblPos val="none"/>
        <c:crossAx val="374540128"/>
        <c:crosses val="autoZero"/>
        <c:auto val="1"/>
        <c:lblOffset val="100"/>
        <c:baseTimeUnit val="years"/>
      </c:dateAx>
      <c:valAx>
        <c:axId val="3745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4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13.54</c:v>
                </c:pt>
                <c:pt idx="1">
                  <c:v>13.05</c:v>
                </c:pt>
                <c:pt idx="2">
                  <c:v>13.93</c:v>
                </c:pt>
                <c:pt idx="3">
                  <c:v>14.03</c:v>
                </c:pt>
                <c:pt idx="4">
                  <c:v>13.87</c:v>
                </c:pt>
              </c:numCache>
            </c:numRef>
          </c:val>
          <c:extLst xmlns:c16r2="http://schemas.microsoft.com/office/drawing/2015/06/chart">
            <c:ext xmlns:c16="http://schemas.microsoft.com/office/drawing/2014/chart" uri="{C3380CC4-5D6E-409C-BE32-E72D297353CC}">
              <c16:uniqueId val="{00000000-D567-4146-A323-712DC319AB75}"/>
            </c:ext>
          </c:extLst>
        </c:ser>
        <c:dLbls>
          <c:showLegendKey val="0"/>
          <c:showVal val="0"/>
          <c:showCatName val="0"/>
          <c:showSerName val="0"/>
          <c:showPercent val="0"/>
          <c:showBubbleSize val="0"/>
        </c:dLbls>
        <c:gapWidth val="150"/>
        <c:axId val="375034472"/>
        <c:axId val="37504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D567-4146-A323-712DC319AB75}"/>
            </c:ext>
          </c:extLst>
        </c:ser>
        <c:dLbls>
          <c:showLegendKey val="0"/>
          <c:showVal val="0"/>
          <c:showCatName val="0"/>
          <c:showSerName val="0"/>
          <c:showPercent val="0"/>
          <c:showBubbleSize val="0"/>
        </c:dLbls>
        <c:marker val="1"/>
        <c:smooth val="0"/>
        <c:axId val="375034472"/>
        <c:axId val="375041136"/>
      </c:lineChart>
      <c:dateAx>
        <c:axId val="375034472"/>
        <c:scaling>
          <c:orientation val="minMax"/>
        </c:scaling>
        <c:delete val="1"/>
        <c:axPos val="b"/>
        <c:numFmt formatCode="ge" sourceLinked="1"/>
        <c:majorTickMark val="none"/>
        <c:minorTickMark val="none"/>
        <c:tickLblPos val="none"/>
        <c:crossAx val="375041136"/>
        <c:crosses val="autoZero"/>
        <c:auto val="1"/>
        <c:lblOffset val="100"/>
        <c:baseTimeUnit val="years"/>
      </c:dateAx>
      <c:valAx>
        <c:axId val="37504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3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5D-4401-B5C1-E661492DF602}"/>
            </c:ext>
          </c:extLst>
        </c:ser>
        <c:dLbls>
          <c:showLegendKey val="0"/>
          <c:showVal val="0"/>
          <c:showCatName val="0"/>
          <c:showSerName val="0"/>
          <c:showPercent val="0"/>
          <c:showBubbleSize val="0"/>
        </c:dLbls>
        <c:gapWidth val="150"/>
        <c:axId val="375037216"/>
        <c:axId val="3750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185D-4401-B5C1-E661492DF602}"/>
            </c:ext>
          </c:extLst>
        </c:ser>
        <c:dLbls>
          <c:showLegendKey val="0"/>
          <c:showVal val="0"/>
          <c:showCatName val="0"/>
          <c:showSerName val="0"/>
          <c:showPercent val="0"/>
          <c:showBubbleSize val="0"/>
        </c:dLbls>
        <c:marker val="1"/>
        <c:smooth val="0"/>
        <c:axId val="375037216"/>
        <c:axId val="375041920"/>
      </c:lineChart>
      <c:dateAx>
        <c:axId val="375037216"/>
        <c:scaling>
          <c:orientation val="minMax"/>
        </c:scaling>
        <c:delete val="1"/>
        <c:axPos val="b"/>
        <c:numFmt formatCode="ge" sourceLinked="1"/>
        <c:majorTickMark val="none"/>
        <c:minorTickMark val="none"/>
        <c:tickLblPos val="none"/>
        <c:crossAx val="375041920"/>
        <c:crosses val="autoZero"/>
        <c:auto val="1"/>
        <c:lblOffset val="100"/>
        <c:baseTimeUnit val="years"/>
      </c:dateAx>
      <c:valAx>
        <c:axId val="37504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0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125.59</c:v>
                </c:pt>
                <c:pt idx="1">
                  <c:v>129.47</c:v>
                </c:pt>
                <c:pt idx="2">
                  <c:v>142.38</c:v>
                </c:pt>
                <c:pt idx="3">
                  <c:v>153.88999999999999</c:v>
                </c:pt>
                <c:pt idx="4">
                  <c:v>160.93</c:v>
                </c:pt>
              </c:numCache>
            </c:numRef>
          </c:val>
          <c:extLst xmlns:c16r2="http://schemas.microsoft.com/office/drawing/2015/06/chart">
            <c:ext xmlns:c16="http://schemas.microsoft.com/office/drawing/2014/chart" uri="{C3380CC4-5D6E-409C-BE32-E72D297353CC}">
              <c16:uniqueId val="{00000000-60E7-4C0F-8A3A-CFF8248AF231}"/>
            </c:ext>
          </c:extLst>
        </c:ser>
        <c:dLbls>
          <c:showLegendKey val="0"/>
          <c:showVal val="0"/>
          <c:showCatName val="0"/>
          <c:showSerName val="0"/>
          <c:showPercent val="0"/>
          <c:showBubbleSize val="0"/>
        </c:dLbls>
        <c:gapWidth val="150"/>
        <c:axId val="375037608"/>
        <c:axId val="3750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60E7-4C0F-8A3A-CFF8248AF231}"/>
            </c:ext>
          </c:extLst>
        </c:ser>
        <c:dLbls>
          <c:showLegendKey val="0"/>
          <c:showVal val="0"/>
          <c:showCatName val="0"/>
          <c:showSerName val="0"/>
          <c:showPercent val="0"/>
          <c:showBubbleSize val="0"/>
        </c:dLbls>
        <c:marker val="1"/>
        <c:smooth val="0"/>
        <c:axId val="375037608"/>
        <c:axId val="375038784"/>
      </c:lineChart>
      <c:dateAx>
        <c:axId val="375037608"/>
        <c:scaling>
          <c:orientation val="minMax"/>
        </c:scaling>
        <c:delete val="1"/>
        <c:axPos val="b"/>
        <c:numFmt formatCode="ge" sourceLinked="1"/>
        <c:majorTickMark val="none"/>
        <c:minorTickMark val="none"/>
        <c:tickLblPos val="none"/>
        <c:crossAx val="375038784"/>
        <c:crosses val="autoZero"/>
        <c:auto val="1"/>
        <c:lblOffset val="100"/>
        <c:baseTimeUnit val="years"/>
      </c:dateAx>
      <c:valAx>
        <c:axId val="37503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0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525.05999999999995</c:v>
                </c:pt>
                <c:pt idx="1">
                  <c:v>490.44</c:v>
                </c:pt>
                <c:pt idx="2">
                  <c:v>452.52</c:v>
                </c:pt>
                <c:pt idx="3">
                  <c:v>404.89</c:v>
                </c:pt>
                <c:pt idx="4">
                  <c:v>367.67</c:v>
                </c:pt>
              </c:numCache>
            </c:numRef>
          </c:val>
          <c:extLst xmlns:c16r2="http://schemas.microsoft.com/office/drawing/2015/06/chart">
            <c:ext xmlns:c16="http://schemas.microsoft.com/office/drawing/2014/chart" uri="{C3380CC4-5D6E-409C-BE32-E72D297353CC}">
              <c16:uniqueId val="{00000000-5C1B-41BE-A467-592FE8E39406}"/>
            </c:ext>
          </c:extLst>
        </c:ser>
        <c:dLbls>
          <c:showLegendKey val="0"/>
          <c:showVal val="0"/>
          <c:showCatName val="0"/>
          <c:showSerName val="0"/>
          <c:showPercent val="0"/>
          <c:showBubbleSize val="0"/>
        </c:dLbls>
        <c:gapWidth val="150"/>
        <c:axId val="375038000"/>
        <c:axId val="37504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5C1B-41BE-A467-592FE8E39406}"/>
            </c:ext>
          </c:extLst>
        </c:ser>
        <c:dLbls>
          <c:showLegendKey val="0"/>
          <c:showVal val="0"/>
          <c:showCatName val="0"/>
          <c:showSerName val="0"/>
          <c:showPercent val="0"/>
          <c:showBubbleSize val="0"/>
        </c:dLbls>
        <c:marker val="1"/>
        <c:smooth val="0"/>
        <c:axId val="375038000"/>
        <c:axId val="375040744"/>
      </c:lineChart>
      <c:dateAx>
        <c:axId val="375038000"/>
        <c:scaling>
          <c:orientation val="minMax"/>
        </c:scaling>
        <c:delete val="1"/>
        <c:axPos val="b"/>
        <c:numFmt formatCode="ge" sourceLinked="1"/>
        <c:majorTickMark val="none"/>
        <c:minorTickMark val="none"/>
        <c:tickLblPos val="none"/>
        <c:crossAx val="375040744"/>
        <c:crosses val="autoZero"/>
        <c:auto val="1"/>
        <c:lblOffset val="100"/>
        <c:baseTimeUnit val="years"/>
      </c:dateAx>
      <c:valAx>
        <c:axId val="375040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03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117.22</c:v>
                </c:pt>
                <c:pt idx="1">
                  <c:v>119.14</c:v>
                </c:pt>
                <c:pt idx="2">
                  <c:v>122.25</c:v>
                </c:pt>
                <c:pt idx="3">
                  <c:v>125.9</c:v>
                </c:pt>
                <c:pt idx="4">
                  <c:v>125.95</c:v>
                </c:pt>
              </c:numCache>
            </c:numRef>
          </c:val>
          <c:extLst xmlns:c16r2="http://schemas.microsoft.com/office/drawing/2015/06/chart">
            <c:ext xmlns:c16="http://schemas.microsoft.com/office/drawing/2014/chart" uri="{C3380CC4-5D6E-409C-BE32-E72D297353CC}">
              <c16:uniqueId val="{00000000-71D1-48CA-9C90-32920210AF35}"/>
            </c:ext>
          </c:extLst>
        </c:ser>
        <c:dLbls>
          <c:showLegendKey val="0"/>
          <c:showVal val="0"/>
          <c:showCatName val="0"/>
          <c:showSerName val="0"/>
          <c:showPercent val="0"/>
          <c:showBubbleSize val="0"/>
        </c:dLbls>
        <c:gapWidth val="150"/>
        <c:axId val="375038392"/>
        <c:axId val="37503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71D1-48CA-9C90-32920210AF35}"/>
            </c:ext>
          </c:extLst>
        </c:ser>
        <c:dLbls>
          <c:showLegendKey val="0"/>
          <c:showVal val="0"/>
          <c:showCatName val="0"/>
          <c:showSerName val="0"/>
          <c:showPercent val="0"/>
          <c:showBubbleSize val="0"/>
        </c:dLbls>
        <c:marker val="1"/>
        <c:smooth val="0"/>
        <c:axId val="375038392"/>
        <c:axId val="375035648"/>
      </c:lineChart>
      <c:dateAx>
        <c:axId val="375038392"/>
        <c:scaling>
          <c:orientation val="minMax"/>
        </c:scaling>
        <c:delete val="1"/>
        <c:axPos val="b"/>
        <c:numFmt formatCode="ge" sourceLinked="1"/>
        <c:majorTickMark val="none"/>
        <c:minorTickMark val="none"/>
        <c:tickLblPos val="none"/>
        <c:crossAx val="375035648"/>
        <c:crosses val="autoZero"/>
        <c:auto val="1"/>
        <c:lblOffset val="100"/>
        <c:baseTimeUnit val="years"/>
      </c:dateAx>
      <c:valAx>
        <c:axId val="3750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168.79</c:v>
                </c:pt>
                <c:pt idx="1">
                  <c:v>166.16</c:v>
                </c:pt>
                <c:pt idx="2">
                  <c:v>161.66999999999999</c:v>
                </c:pt>
                <c:pt idx="3">
                  <c:v>157.79</c:v>
                </c:pt>
                <c:pt idx="4">
                  <c:v>157.13</c:v>
                </c:pt>
              </c:numCache>
            </c:numRef>
          </c:val>
          <c:extLst xmlns:c16r2="http://schemas.microsoft.com/office/drawing/2015/06/chart">
            <c:ext xmlns:c16="http://schemas.microsoft.com/office/drawing/2014/chart" uri="{C3380CC4-5D6E-409C-BE32-E72D297353CC}">
              <c16:uniqueId val="{00000000-C344-45F6-9F4A-B6E85AF13409}"/>
            </c:ext>
          </c:extLst>
        </c:ser>
        <c:dLbls>
          <c:showLegendKey val="0"/>
          <c:showVal val="0"/>
          <c:showCatName val="0"/>
          <c:showSerName val="0"/>
          <c:showPercent val="0"/>
          <c:showBubbleSize val="0"/>
        </c:dLbls>
        <c:gapWidth val="150"/>
        <c:axId val="375341096"/>
        <c:axId val="37534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C344-45F6-9F4A-B6E85AF13409}"/>
            </c:ext>
          </c:extLst>
        </c:ser>
        <c:dLbls>
          <c:showLegendKey val="0"/>
          <c:showVal val="0"/>
          <c:showCatName val="0"/>
          <c:showSerName val="0"/>
          <c:showPercent val="0"/>
          <c:showBubbleSize val="0"/>
        </c:dLbls>
        <c:marker val="1"/>
        <c:smooth val="0"/>
        <c:axId val="375341096"/>
        <c:axId val="375341488"/>
      </c:lineChart>
      <c:dateAx>
        <c:axId val="375341096"/>
        <c:scaling>
          <c:orientation val="minMax"/>
        </c:scaling>
        <c:delete val="1"/>
        <c:axPos val="b"/>
        <c:numFmt formatCode="ge" sourceLinked="1"/>
        <c:majorTickMark val="none"/>
        <c:minorTickMark val="none"/>
        <c:tickLblPos val="none"/>
        <c:crossAx val="375341488"/>
        <c:crosses val="autoZero"/>
        <c:auto val="1"/>
        <c:lblOffset val="100"/>
        <c:baseTimeUnit val="years"/>
      </c:dateAx>
      <c:valAx>
        <c:axId val="37534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4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長野県　東御市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30259</v>
      </c>
      <c r="AM8" s="70"/>
      <c r="AN8" s="70"/>
      <c r="AO8" s="70"/>
      <c r="AP8" s="70"/>
      <c r="AQ8" s="70"/>
      <c r="AR8" s="70"/>
      <c r="AS8" s="70"/>
      <c r="AT8" s="66">
        <f>データ!$S$6</f>
        <v>112.37</v>
      </c>
      <c r="AU8" s="67"/>
      <c r="AV8" s="67"/>
      <c r="AW8" s="67"/>
      <c r="AX8" s="67"/>
      <c r="AY8" s="67"/>
      <c r="AZ8" s="67"/>
      <c r="BA8" s="67"/>
      <c r="BB8" s="69">
        <f>データ!$T$6</f>
        <v>269.27999999999997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63.07</v>
      </c>
      <c r="J10" s="67"/>
      <c r="K10" s="67"/>
      <c r="L10" s="67"/>
      <c r="M10" s="67"/>
      <c r="N10" s="67"/>
      <c r="O10" s="68"/>
      <c r="P10" s="69">
        <f>データ!$P$6</f>
        <v>91.44</v>
      </c>
      <c r="Q10" s="69"/>
      <c r="R10" s="69"/>
      <c r="S10" s="69"/>
      <c r="T10" s="69"/>
      <c r="U10" s="69"/>
      <c r="V10" s="69"/>
      <c r="W10" s="70">
        <f>データ!$Q$6</f>
        <v>3445</v>
      </c>
      <c r="X10" s="70"/>
      <c r="Y10" s="70"/>
      <c r="Z10" s="70"/>
      <c r="AA10" s="70"/>
      <c r="AB10" s="70"/>
      <c r="AC10" s="70"/>
      <c r="AD10" s="2"/>
      <c r="AE10" s="2"/>
      <c r="AF10" s="2"/>
      <c r="AG10" s="2"/>
      <c r="AH10" s="4"/>
      <c r="AI10" s="4"/>
      <c r="AJ10" s="4"/>
      <c r="AK10" s="4"/>
      <c r="AL10" s="70">
        <f>データ!$U$6</f>
        <v>27585</v>
      </c>
      <c r="AM10" s="70"/>
      <c r="AN10" s="70"/>
      <c r="AO10" s="70"/>
      <c r="AP10" s="70"/>
      <c r="AQ10" s="70"/>
      <c r="AR10" s="70"/>
      <c r="AS10" s="70"/>
      <c r="AT10" s="66">
        <f>データ!$V$6</f>
        <v>35.700000000000003</v>
      </c>
      <c r="AU10" s="67"/>
      <c r="AV10" s="67"/>
      <c r="AW10" s="67"/>
      <c r="AX10" s="67"/>
      <c r="AY10" s="67"/>
      <c r="AZ10" s="67"/>
      <c r="BA10" s="67"/>
      <c r="BB10" s="69">
        <f>データ!$W$6</f>
        <v>772.69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YPx8/H8qUXVt7CkyFn6tVYHs10FoE/ZNVYV/wk0MtT9F62/ewcKD9eL22IO2GqHWQZEBmpPHOS0dbaNH5//Pw==" saltValue="dz5T/KyN6w2JmrxIJZPr2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202193</v>
      </c>
      <c r="D6" s="34">
        <f t="shared" si="3"/>
        <v>46</v>
      </c>
      <c r="E6" s="34">
        <f t="shared" si="3"/>
        <v>1</v>
      </c>
      <c r="F6" s="34">
        <f t="shared" si="3"/>
        <v>0</v>
      </c>
      <c r="G6" s="34">
        <f t="shared" si="3"/>
        <v>1</v>
      </c>
      <c r="H6" s="34" t="str">
        <f t="shared" si="3"/>
        <v>長野県　東御市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63.07</v>
      </c>
      <c r="P6" s="35">
        <f t="shared" si="3"/>
        <v>91.44</v>
      </c>
      <c r="Q6" s="35">
        <f t="shared" si="3"/>
        <v>3445</v>
      </c>
      <c r="R6" s="35">
        <f t="shared" si="3"/>
        <v>30259</v>
      </c>
      <c r="S6" s="35">
        <f t="shared" si="3"/>
        <v>112.37</v>
      </c>
      <c r="T6" s="35">
        <f t="shared" si="3"/>
        <v>269.27999999999997</v>
      </c>
      <c r="U6" s="35">
        <f t="shared" si="3"/>
        <v>27585</v>
      </c>
      <c r="V6" s="35">
        <f t="shared" si="3"/>
        <v>35.700000000000003</v>
      </c>
      <c r="W6" s="35">
        <f t="shared" si="3"/>
        <v>772.69</v>
      </c>
      <c r="X6" s="36">
        <f>IF(X7="",NA(),X7)</f>
        <v>117.19</v>
      </c>
      <c r="Y6" s="36">
        <f t="shared" ref="Y6:AG6" si="4">IF(Y7="",NA(),Y7)</f>
        <v>118.6</v>
      </c>
      <c r="Z6" s="36">
        <f t="shared" si="4"/>
        <v>120.95</v>
      </c>
      <c r="AA6" s="36">
        <f t="shared" si="4"/>
        <v>124.35</v>
      </c>
      <c r="AB6" s="36">
        <f t="shared" si="4"/>
        <v>124.07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125.59</v>
      </c>
      <c r="AU6" s="36">
        <f t="shared" ref="AU6:BC6" si="6">IF(AU7="",NA(),AU7)</f>
        <v>129.47</v>
      </c>
      <c r="AV6" s="36">
        <f t="shared" si="6"/>
        <v>142.38</v>
      </c>
      <c r="AW6" s="36">
        <f t="shared" si="6"/>
        <v>153.88999999999999</v>
      </c>
      <c r="AX6" s="36">
        <f t="shared" si="6"/>
        <v>160.93</v>
      </c>
      <c r="AY6" s="36">
        <f t="shared" si="6"/>
        <v>381.53</v>
      </c>
      <c r="AZ6" s="36">
        <f t="shared" si="6"/>
        <v>391.54</v>
      </c>
      <c r="BA6" s="36">
        <f t="shared" si="6"/>
        <v>384.34</v>
      </c>
      <c r="BB6" s="36">
        <f t="shared" si="6"/>
        <v>359.47</v>
      </c>
      <c r="BC6" s="36">
        <f t="shared" si="6"/>
        <v>369.69</v>
      </c>
      <c r="BD6" s="35" t="str">
        <f>IF(BD7="","",IF(BD7="-","【-】","【"&amp;SUBSTITUTE(TEXT(BD7,"#,##0.00"),"-","△")&amp;"】"))</f>
        <v>【261.93】</v>
      </c>
      <c r="BE6" s="36">
        <f>IF(BE7="",NA(),BE7)</f>
        <v>525.05999999999995</v>
      </c>
      <c r="BF6" s="36">
        <f t="shared" ref="BF6:BN6" si="7">IF(BF7="",NA(),BF7)</f>
        <v>490.44</v>
      </c>
      <c r="BG6" s="36">
        <f t="shared" si="7"/>
        <v>452.52</v>
      </c>
      <c r="BH6" s="36">
        <f t="shared" si="7"/>
        <v>404.89</v>
      </c>
      <c r="BI6" s="36">
        <f t="shared" si="7"/>
        <v>367.67</v>
      </c>
      <c r="BJ6" s="36">
        <f t="shared" si="7"/>
        <v>393.27</v>
      </c>
      <c r="BK6" s="36">
        <f t="shared" si="7"/>
        <v>386.97</v>
      </c>
      <c r="BL6" s="36">
        <f t="shared" si="7"/>
        <v>380.58</v>
      </c>
      <c r="BM6" s="36">
        <f t="shared" si="7"/>
        <v>401.79</v>
      </c>
      <c r="BN6" s="36">
        <f t="shared" si="7"/>
        <v>402.99</v>
      </c>
      <c r="BO6" s="35" t="str">
        <f>IF(BO7="","",IF(BO7="-","【-】","【"&amp;SUBSTITUTE(TEXT(BO7,"#,##0.00"),"-","△")&amp;"】"))</f>
        <v>【270.46】</v>
      </c>
      <c r="BP6" s="36">
        <f>IF(BP7="",NA(),BP7)</f>
        <v>117.22</v>
      </c>
      <c r="BQ6" s="36">
        <f t="shared" ref="BQ6:BY6" si="8">IF(BQ7="",NA(),BQ7)</f>
        <v>119.14</v>
      </c>
      <c r="BR6" s="36">
        <f t="shared" si="8"/>
        <v>122.25</v>
      </c>
      <c r="BS6" s="36">
        <f t="shared" si="8"/>
        <v>125.9</v>
      </c>
      <c r="BT6" s="36">
        <f t="shared" si="8"/>
        <v>125.95</v>
      </c>
      <c r="BU6" s="36">
        <f t="shared" si="8"/>
        <v>100.47</v>
      </c>
      <c r="BV6" s="36">
        <f t="shared" si="8"/>
        <v>101.72</v>
      </c>
      <c r="BW6" s="36">
        <f t="shared" si="8"/>
        <v>102.38</v>
      </c>
      <c r="BX6" s="36">
        <f t="shared" si="8"/>
        <v>100.12</v>
      </c>
      <c r="BY6" s="36">
        <f t="shared" si="8"/>
        <v>98.66</v>
      </c>
      <c r="BZ6" s="35" t="str">
        <f>IF(BZ7="","",IF(BZ7="-","【-】","【"&amp;SUBSTITUTE(TEXT(BZ7,"#,##0.00"),"-","△")&amp;"】"))</f>
        <v>【103.91】</v>
      </c>
      <c r="CA6" s="36">
        <f>IF(CA7="",NA(),CA7)</f>
        <v>168.79</v>
      </c>
      <c r="CB6" s="36">
        <f t="shared" ref="CB6:CJ6" si="9">IF(CB7="",NA(),CB7)</f>
        <v>166.16</v>
      </c>
      <c r="CC6" s="36">
        <f t="shared" si="9"/>
        <v>161.66999999999999</v>
      </c>
      <c r="CD6" s="36">
        <f t="shared" si="9"/>
        <v>157.79</v>
      </c>
      <c r="CE6" s="36">
        <f t="shared" si="9"/>
        <v>157.13</v>
      </c>
      <c r="CF6" s="36">
        <f t="shared" si="9"/>
        <v>169.82</v>
      </c>
      <c r="CG6" s="36">
        <f t="shared" si="9"/>
        <v>168.2</v>
      </c>
      <c r="CH6" s="36">
        <f t="shared" si="9"/>
        <v>168.67</v>
      </c>
      <c r="CI6" s="36">
        <f t="shared" si="9"/>
        <v>174.97</v>
      </c>
      <c r="CJ6" s="36">
        <f t="shared" si="9"/>
        <v>178.59</v>
      </c>
      <c r="CK6" s="35" t="str">
        <f>IF(CK7="","",IF(CK7="-","【-】","【"&amp;SUBSTITUTE(TEXT(CK7,"#,##0.00"),"-","△")&amp;"】"))</f>
        <v>【167.11】</v>
      </c>
      <c r="CL6" s="36">
        <f>IF(CL7="",NA(),CL7)</f>
        <v>76.41</v>
      </c>
      <c r="CM6" s="36">
        <f t="shared" ref="CM6:CU6" si="10">IF(CM7="",NA(),CM7)</f>
        <v>74.77</v>
      </c>
      <c r="CN6" s="36">
        <f t="shared" si="10"/>
        <v>74.62</v>
      </c>
      <c r="CO6" s="36">
        <f t="shared" si="10"/>
        <v>75.040000000000006</v>
      </c>
      <c r="CP6" s="36">
        <f t="shared" si="10"/>
        <v>74.03</v>
      </c>
      <c r="CQ6" s="36">
        <f t="shared" si="10"/>
        <v>55.13</v>
      </c>
      <c r="CR6" s="36">
        <f t="shared" si="10"/>
        <v>54.77</v>
      </c>
      <c r="CS6" s="36">
        <f t="shared" si="10"/>
        <v>54.92</v>
      </c>
      <c r="CT6" s="36">
        <f t="shared" si="10"/>
        <v>55.63</v>
      </c>
      <c r="CU6" s="36">
        <f t="shared" si="10"/>
        <v>55.03</v>
      </c>
      <c r="CV6" s="35" t="str">
        <f>IF(CV7="","",IF(CV7="-","【-】","【"&amp;SUBSTITUTE(TEXT(CV7,"#,##0.00"),"-","△")&amp;"】"))</f>
        <v>【60.27】</v>
      </c>
      <c r="CW6" s="36">
        <f>IF(CW7="",NA(),CW7)</f>
        <v>84.36</v>
      </c>
      <c r="CX6" s="36">
        <f t="shared" ref="CX6:DF6" si="11">IF(CX7="",NA(),CX7)</f>
        <v>84.39</v>
      </c>
      <c r="CY6" s="36">
        <f t="shared" si="11"/>
        <v>84.72</v>
      </c>
      <c r="CZ6" s="36">
        <f t="shared" si="11"/>
        <v>84.82</v>
      </c>
      <c r="DA6" s="36">
        <f t="shared" si="11"/>
        <v>84.85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46.6</v>
      </c>
      <c r="DI6" s="36">
        <f t="shared" ref="DI6:DQ6" si="12">IF(DI7="",NA(),DI7)</f>
        <v>48.8</v>
      </c>
      <c r="DJ6" s="36">
        <f t="shared" si="12"/>
        <v>50.8</v>
      </c>
      <c r="DK6" s="36">
        <f t="shared" si="12"/>
        <v>52.73</v>
      </c>
      <c r="DL6" s="36">
        <f t="shared" si="12"/>
        <v>54.63</v>
      </c>
      <c r="DM6" s="36">
        <f t="shared" si="12"/>
        <v>46.66</v>
      </c>
      <c r="DN6" s="36">
        <f t="shared" si="12"/>
        <v>47.46</v>
      </c>
      <c r="DO6" s="36">
        <f t="shared" si="12"/>
        <v>48.49</v>
      </c>
      <c r="DP6" s="36">
        <f t="shared" si="12"/>
        <v>48.05</v>
      </c>
      <c r="DQ6" s="36">
        <f t="shared" si="12"/>
        <v>48.87</v>
      </c>
      <c r="DR6" s="35" t="str">
        <f>IF(DR7="","",IF(DR7="-","【-】","【"&amp;SUBSTITUTE(TEXT(DR7,"#,##0.00"),"-","△")&amp;"】"))</f>
        <v>【48.85】</v>
      </c>
      <c r="DS6" s="36">
        <f>IF(DS7="",NA(),DS7)</f>
        <v>13.54</v>
      </c>
      <c r="DT6" s="36">
        <f t="shared" ref="DT6:EB6" si="13">IF(DT7="",NA(),DT7)</f>
        <v>13.05</v>
      </c>
      <c r="DU6" s="36">
        <f t="shared" si="13"/>
        <v>13.93</v>
      </c>
      <c r="DV6" s="36">
        <f t="shared" si="13"/>
        <v>14.03</v>
      </c>
      <c r="DW6" s="36">
        <f t="shared" si="13"/>
        <v>13.87</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0.05</v>
      </c>
      <c r="EE6" s="36">
        <f t="shared" ref="EE6:EM6" si="14">IF(EE7="",NA(),EE7)</f>
        <v>0.34</v>
      </c>
      <c r="EF6" s="36">
        <f t="shared" si="14"/>
        <v>0.17</v>
      </c>
      <c r="EG6" s="36">
        <f t="shared" si="14"/>
        <v>0.24</v>
      </c>
      <c r="EH6" s="36">
        <f t="shared" si="14"/>
        <v>0.42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202193</v>
      </c>
      <c r="D7" s="38">
        <v>46</v>
      </c>
      <c r="E7" s="38">
        <v>1</v>
      </c>
      <c r="F7" s="38">
        <v>0</v>
      </c>
      <c r="G7" s="38">
        <v>1</v>
      </c>
      <c r="H7" s="38" t="s">
        <v>93</v>
      </c>
      <c r="I7" s="38" t="s">
        <v>94</v>
      </c>
      <c r="J7" s="38" t="s">
        <v>95</v>
      </c>
      <c r="K7" s="38" t="s">
        <v>96</v>
      </c>
      <c r="L7" s="38" t="s">
        <v>97</v>
      </c>
      <c r="M7" s="38" t="s">
        <v>98</v>
      </c>
      <c r="N7" s="39" t="s">
        <v>99</v>
      </c>
      <c r="O7" s="39">
        <v>63.07</v>
      </c>
      <c r="P7" s="39">
        <v>91.44</v>
      </c>
      <c r="Q7" s="39">
        <v>3445</v>
      </c>
      <c r="R7" s="39">
        <v>30259</v>
      </c>
      <c r="S7" s="39">
        <v>112.37</v>
      </c>
      <c r="T7" s="39">
        <v>269.27999999999997</v>
      </c>
      <c r="U7" s="39">
        <v>27585</v>
      </c>
      <c r="V7" s="39">
        <v>35.700000000000003</v>
      </c>
      <c r="W7" s="39">
        <v>772.69</v>
      </c>
      <c r="X7" s="39">
        <v>117.19</v>
      </c>
      <c r="Y7" s="39">
        <v>118.6</v>
      </c>
      <c r="Z7" s="39">
        <v>120.95</v>
      </c>
      <c r="AA7" s="39">
        <v>124.35</v>
      </c>
      <c r="AB7" s="39">
        <v>124.07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125.59</v>
      </c>
      <c r="AU7" s="39">
        <v>129.47</v>
      </c>
      <c r="AV7" s="39">
        <v>142.38</v>
      </c>
      <c r="AW7" s="39">
        <v>153.88999999999999</v>
      </c>
      <c r="AX7" s="39">
        <v>160.93</v>
      </c>
      <c r="AY7" s="39">
        <v>381.53</v>
      </c>
      <c r="AZ7" s="39">
        <v>391.54</v>
      </c>
      <c r="BA7" s="39">
        <v>384.34</v>
      </c>
      <c r="BB7" s="39">
        <v>359.47</v>
      </c>
      <c r="BC7" s="39">
        <v>369.69</v>
      </c>
      <c r="BD7" s="39">
        <v>261.93</v>
      </c>
      <c r="BE7" s="39">
        <v>525.05999999999995</v>
      </c>
      <c r="BF7" s="39">
        <v>490.44</v>
      </c>
      <c r="BG7" s="39">
        <v>452.52</v>
      </c>
      <c r="BH7" s="39">
        <v>404.89</v>
      </c>
      <c r="BI7" s="39">
        <v>367.67</v>
      </c>
      <c r="BJ7" s="39">
        <v>393.27</v>
      </c>
      <c r="BK7" s="39">
        <v>386.97</v>
      </c>
      <c r="BL7" s="39">
        <v>380.58</v>
      </c>
      <c r="BM7" s="39">
        <v>401.79</v>
      </c>
      <c r="BN7" s="39">
        <v>402.99</v>
      </c>
      <c r="BO7" s="39">
        <v>270.45999999999998</v>
      </c>
      <c r="BP7" s="39">
        <v>117.22</v>
      </c>
      <c r="BQ7" s="39">
        <v>119.14</v>
      </c>
      <c r="BR7" s="39">
        <v>122.25</v>
      </c>
      <c r="BS7" s="39">
        <v>125.9</v>
      </c>
      <c r="BT7" s="39">
        <v>125.95</v>
      </c>
      <c r="BU7" s="39">
        <v>100.47</v>
      </c>
      <c r="BV7" s="39">
        <v>101.72</v>
      </c>
      <c r="BW7" s="39">
        <v>102.38</v>
      </c>
      <c r="BX7" s="39">
        <v>100.12</v>
      </c>
      <c r="BY7" s="39">
        <v>98.66</v>
      </c>
      <c r="BZ7" s="39">
        <v>103.91</v>
      </c>
      <c r="CA7" s="39">
        <v>168.79</v>
      </c>
      <c r="CB7" s="39">
        <v>166.16</v>
      </c>
      <c r="CC7" s="39">
        <v>161.66999999999999</v>
      </c>
      <c r="CD7" s="39">
        <v>157.79</v>
      </c>
      <c r="CE7" s="39">
        <v>157.13</v>
      </c>
      <c r="CF7" s="39">
        <v>169.82</v>
      </c>
      <c r="CG7" s="39">
        <v>168.2</v>
      </c>
      <c r="CH7" s="39">
        <v>168.67</v>
      </c>
      <c r="CI7" s="39">
        <v>174.97</v>
      </c>
      <c r="CJ7" s="39">
        <v>178.59</v>
      </c>
      <c r="CK7" s="39">
        <v>167.11</v>
      </c>
      <c r="CL7" s="39">
        <v>76.41</v>
      </c>
      <c r="CM7" s="39">
        <v>74.77</v>
      </c>
      <c r="CN7" s="39">
        <v>74.62</v>
      </c>
      <c r="CO7" s="39">
        <v>75.040000000000006</v>
      </c>
      <c r="CP7" s="39">
        <v>74.03</v>
      </c>
      <c r="CQ7" s="39">
        <v>55.13</v>
      </c>
      <c r="CR7" s="39">
        <v>54.77</v>
      </c>
      <c r="CS7" s="39">
        <v>54.92</v>
      </c>
      <c r="CT7" s="39">
        <v>55.63</v>
      </c>
      <c r="CU7" s="39">
        <v>55.03</v>
      </c>
      <c r="CV7" s="39">
        <v>60.27</v>
      </c>
      <c r="CW7" s="39">
        <v>84.36</v>
      </c>
      <c r="CX7" s="39">
        <v>84.39</v>
      </c>
      <c r="CY7" s="39">
        <v>84.72</v>
      </c>
      <c r="CZ7" s="39">
        <v>84.82</v>
      </c>
      <c r="DA7" s="39">
        <v>84.85</v>
      </c>
      <c r="DB7" s="39">
        <v>83</v>
      </c>
      <c r="DC7" s="39">
        <v>82.89</v>
      </c>
      <c r="DD7" s="39">
        <v>82.66</v>
      </c>
      <c r="DE7" s="39">
        <v>82.04</v>
      </c>
      <c r="DF7" s="39">
        <v>81.900000000000006</v>
      </c>
      <c r="DG7" s="39">
        <v>89.92</v>
      </c>
      <c r="DH7" s="39">
        <v>46.6</v>
      </c>
      <c r="DI7" s="39">
        <v>48.8</v>
      </c>
      <c r="DJ7" s="39">
        <v>50.8</v>
      </c>
      <c r="DK7" s="39">
        <v>52.73</v>
      </c>
      <c r="DL7" s="39">
        <v>54.63</v>
      </c>
      <c r="DM7" s="39">
        <v>46.66</v>
      </c>
      <c r="DN7" s="39">
        <v>47.46</v>
      </c>
      <c r="DO7" s="39">
        <v>48.49</v>
      </c>
      <c r="DP7" s="39">
        <v>48.05</v>
      </c>
      <c r="DQ7" s="39">
        <v>48.87</v>
      </c>
      <c r="DR7" s="39">
        <v>48.85</v>
      </c>
      <c r="DS7" s="39">
        <v>13.54</v>
      </c>
      <c r="DT7" s="39">
        <v>13.05</v>
      </c>
      <c r="DU7" s="39">
        <v>13.93</v>
      </c>
      <c r="DV7" s="39">
        <v>14.03</v>
      </c>
      <c r="DW7" s="39">
        <v>13.87</v>
      </c>
      <c r="DX7" s="39">
        <v>9.85</v>
      </c>
      <c r="DY7" s="39">
        <v>9.7100000000000009</v>
      </c>
      <c r="DZ7" s="39">
        <v>12.79</v>
      </c>
      <c r="EA7" s="39">
        <v>13.39</v>
      </c>
      <c r="EB7" s="39">
        <v>14.85</v>
      </c>
      <c r="EC7" s="39">
        <v>17.8</v>
      </c>
      <c r="ED7" s="39">
        <v>0.05</v>
      </c>
      <c r="EE7" s="39">
        <v>0.34</v>
      </c>
      <c r="EF7" s="39">
        <v>0.17</v>
      </c>
      <c r="EG7" s="39">
        <v>0.24</v>
      </c>
      <c r="EH7" s="39">
        <v>0.42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誠司</cp:lastModifiedBy>
  <cp:lastPrinted>2020-01-27T04:52:39Z</cp:lastPrinted>
  <dcterms:created xsi:type="dcterms:W3CDTF">2019-12-05T04:15:56Z</dcterms:created>
  <dcterms:modified xsi:type="dcterms:W3CDTF">2020-01-27T04:52:59Z</dcterms:modified>
  <cp:category/>
</cp:coreProperties>
</file>