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H30\020 業務係\020 共通財務\020 経営\040 経営比較分析表\H29決算　経営比較分析表\H31.2.12修正後\"/>
    </mc:Choice>
  </mc:AlternateContent>
  <workbookProtection workbookAlgorithmName="SHA-512" workbookHashValue="djcvkFotRFQ/9tm7+vXsTMfvT7YP4L1QrPc2GfDrU6UTQsJeKD8KWvLc9iGGypWujOtnQJlHmIXCsMqcd4SLYw==" workbookSaltValue="9c0DlIAXmFOc7hdaEmG/p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<sst xmlns="http://schemas.openxmlformats.org/spreadsheetml/2006/main" count="232" uniqueCount="120">
  <si>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</si>
  <si>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</si>
  <si>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</si>
  <si>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</si>
  <si>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</si>
  <si>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</si>
  <si>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</si>
  <si>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</si>
  <si>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</si>
  <si>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</si>
  <si>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</si>
  <si>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</si>
  <si>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</si>
  <si>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</si>
  <si>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</si>
  <si>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</si>
  <si>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</si>
  <si>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</si>
  <si>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</si>
  <si>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</si>
  <si>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</si>
  <si>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</si>
  <si>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</si>
  <si>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</si>
  <si>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</si>
  <si>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</si>
  <si>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</si>
  <si>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</si>
  <si>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</si>
  <si>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</si>
  <si>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</si>
  <si>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</si>
  <si>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</si>
  <si>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</si>
  <si>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</si>
  <si>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</si>
  <si>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</si>
  <si>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</si>
  <si>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</si>
  <si>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</si>
  <si>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</si>
  <si>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</si>
  <si>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</si>
  <si>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</si>
  <si>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</si>
  <si>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</si>
  <si>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</si>
  <si>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</si>
  <si>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</si>
  <si>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</si>
  <si>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</si>
  <si>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</si>
  <si>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</si>
  <si>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</si>
  <si>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</si>
  <si>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</si>
  <si>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</si>
  <si>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</si>
  <si>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</si>
  <si>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</si>
  <si>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</si>
  <si>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</si>
  <si>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</si>
  <si>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</si>
  <si>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</si>
  <si>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</si>
  <si>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</si>
  <si>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</si>
  <si>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</si>
  <si>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</si>
  <si>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</si>
  <si>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</si>
  <si>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</si>
  <si>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</si>
  <si>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</si>
  <si>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</si>
  <si>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</si>
  <si>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</si>
  <si>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</si>
  <si>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</si>
  <si>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</si>
  <si>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</si>
  <si>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</si>
  <si>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</si>
  <si>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</si>
  <si>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</si>
  <si>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</si>
  <si>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</si>
  <si>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</si>
  <si>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</si>
  <si>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</si>
  <si>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</si>
  <si>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</si>
  <si>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</si>
  <si>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</si>
  <si>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</si>
  <si>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</si>
  <si>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</si>
  <si>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</si>
  <si>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</si>
  <si>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</si>
  <si>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</si>
  <si>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</si>
  <si>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</si>
  <si>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</si>
  <si>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</si>
  <si>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</si>
  <si>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</si>
  <si>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</si>
  <si>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</si>
  <si>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</si>
  <si>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</si>
  <si>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</si>
  <si>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</si>
  <si>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</si>
  <si>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</si>
  <si>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</si>
  <si>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的に、「有形固定資産減価償却率」、「管路経年化率」ともに数値が高くなれば、法定耐用年数に近い資産（管路）を多く保有していることを示しています。「有形固定資産減価償却率」は、概ね平均であるが５割を超えている状況にあります。「管路経年化率」に限れば、平均より高く老朽化が少し早めに進行する可能性があると考えられ、「管路更新率」も低いため、今後計画的な更新投資等の必要性が窺えます。</t>
    <rPh sb="52" eb="54">
      <t>カンロ</t>
    </rPh>
    <phoneticPr fontId="4"/>
  </si>
  <si>
    <t>　経営の健全性や効率性については、一定の水準にあるものと考えられますが、流動比率が低調で資金流出が考えられますので、引き続き費用の抑制と包括的委託の拡充を図るとともに、投下投資の平準化による内部留保の確保、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下投資を見込み、経営の健全化に努めることが必要と考えます。
　</t>
    <rPh sb="68" eb="71">
      <t>ホウカツテキ</t>
    </rPh>
    <rPh sb="71" eb="73">
      <t>イタク</t>
    </rPh>
    <rPh sb="74" eb="76">
      <t>カクジュウ</t>
    </rPh>
    <rPh sb="84" eb="86">
      <t>トウカ</t>
    </rPh>
    <rPh sb="86" eb="88">
      <t>トウシ</t>
    </rPh>
    <rPh sb="89" eb="92">
      <t>ヘイジュンカ</t>
    </rPh>
    <rPh sb="95" eb="97">
      <t>ナイブ</t>
    </rPh>
    <rPh sb="97" eb="99">
      <t>リュウホ</t>
    </rPh>
    <rPh sb="100" eb="102">
      <t>カクホ</t>
    </rPh>
    <phoneticPr fontId="4"/>
  </si>
  <si>
    <t>　「経常収支比率」、「料金回収率」ともに平均より高い傾向にあり、単年度の収支が黒字であることを示しており、比較的健全な経営傾向であると考えられます。昨年度から、「経常収支比率」、「料金回収率」ともに微増している理由として、料金収入の微増と減価償却費の微減が考えられ、「給水原価」が微減している理由として、主に企業債利息の減によることが考えられます。また、「施設利用率」、「有収率」も一定の水準を維持していることから比較的健全な経営傾向にあるものと考えられます。
　ただし、流動比率は低く短期的な支払能力の低下が見受けられます。これは、近年の投下投資の増加や企業債元金償還の増加によるキャッシュアウトが一つの要因であると考えられます。</t>
    <rPh sb="32" eb="35">
      <t>タンネンド</t>
    </rPh>
    <rPh sb="36" eb="38">
      <t>シュウシ</t>
    </rPh>
    <rPh sb="39" eb="41">
      <t>クロジ</t>
    </rPh>
    <rPh sb="47" eb="48">
      <t>シメ</t>
    </rPh>
    <rPh sb="53" eb="56">
      <t>ヒカクテキ</t>
    </rPh>
    <rPh sb="56" eb="58">
      <t>ケンゼン</t>
    </rPh>
    <rPh sb="59" eb="61">
      <t>ケイエイ</t>
    </rPh>
    <rPh sb="61" eb="63">
      <t>ケイコウ</t>
    </rPh>
    <rPh sb="67" eb="68">
      <t>カンガ</t>
    </rPh>
    <rPh sb="74" eb="77">
      <t>サクネンド</t>
    </rPh>
    <rPh sb="81" eb="83">
      <t>ケイジョウ</t>
    </rPh>
    <rPh sb="83" eb="85">
      <t>シュウシ</t>
    </rPh>
    <rPh sb="85" eb="87">
      <t>ヒリツ</t>
    </rPh>
    <rPh sb="90" eb="92">
      <t>リョウキン</t>
    </rPh>
    <rPh sb="92" eb="94">
      <t>カイシュウ</t>
    </rPh>
    <rPh sb="94" eb="95">
      <t>リツ</t>
    </rPh>
    <rPh sb="99" eb="101">
      <t>ビゾウ</t>
    </rPh>
    <rPh sb="105" eb="107">
      <t>リユウ</t>
    </rPh>
    <rPh sb="111" eb="113">
      <t>リョウキン</t>
    </rPh>
    <rPh sb="113" eb="115">
      <t>シュウニュウ</t>
    </rPh>
    <rPh sb="116" eb="118">
      <t>ビゾウ</t>
    </rPh>
    <rPh sb="119" eb="121">
      <t>ゲンカ</t>
    </rPh>
    <rPh sb="121" eb="123">
      <t>ショウキャク</t>
    </rPh>
    <rPh sb="123" eb="124">
      <t>ヒ</t>
    </rPh>
    <rPh sb="125" eb="127">
      <t>ビゲン</t>
    </rPh>
    <rPh sb="128" eb="129">
      <t>カンガ</t>
    </rPh>
    <rPh sb="134" eb="136">
      <t>キュウスイ</t>
    </rPh>
    <rPh sb="136" eb="138">
      <t>ゲンカ</t>
    </rPh>
    <rPh sb="140" eb="142">
      <t>ビゲン</t>
    </rPh>
    <rPh sb="146" eb="148">
      <t>リユウ</t>
    </rPh>
    <rPh sb="152" eb="153">
      <t>オモ</t>
    </rPh>
    <rPh sb="154" eb="156">
      <t>キギョウ</t>
    </rPh>
    <rPh sb="156" eb="157">
      <t>サイ</t>
    </rPh>
    <rPh sb="157" eb="159">
      <t>リソク</t>
    </rPh>
    <rPh sb="160" eb="161">
      <t>ゲン</t>
    </rPh>
    <rPh sb="167" eb="1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</si>
</sst>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0.05</c:v>
                </c:pt>
                <c:pt idx="2">
                  <c:v>0.34</c:v>
                </c:pt>
                <c:pt idx="3">
                  <c:v>0.17</c:v>
                </c:pt>
                <c:pt idx="4">
                  <c:v>0.24</c:v>
                </c:pt>
              </c:numCache>
            </c:numRef>
          </c:val>
          <c:extLst xmlns:c16r2="http://schemas.microsoft.com/office/drawing/2015/06/chart">
            <c:ext xmlns:c16="http://schemas.microsoft.com/office/drawing/2014/chart" uri="{C3380CC4-5D6E-409C-BE32-E72D297353CC}">
              <c16:uniqueId val="{00000000-BD03-4041-A0CF-695BFDCBA6C3}"/>
            </c:ext>
          </c:extLst>
        </c:ser>
        <c:dLbls>
          <c:showLegendKey val="0"/>
          <c:showVal val="0"/>
          <c:showCatName val="0"/>
          <c:showSerName val="0"/>
          <c:showPercent val="0"/>
          <c:showBubbleSize val="0"/>
        </c:dLbls>
        <c:gapWidth val="150"/>
        <c:axId val="215579528"/>
        <c:axId val="2155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D03-4041-A0CF-695BFDCBA6C3}"/>
            </c:ext>
          </c:extLst>
        </c:ser>
        <c:dLbls>
          <c:showLegendKey val="0"/>
          <c:showVal val="0"/>
          <c:showCatName val="0"/>
          <c:showSerName val="0"/>
          <c:showPercent val="0"/>
          <c:showBubbleSize val="0"/>
        </c:dLbls>
        <c:marker val="1"/>
        <c:smooth val="0"/>
        <c:axId val="215579528"/>
        <c:axId val="215579912"/>
      </c:lineChart>
      <c:dateAx>
        <c:axId val="215579528"/>
        <c:scaling>
          <c:orientation val="minMax"/>
        </c:scaling>
        <c:delete val="1"/>
        <c:axPos val="b"/>
        <c:numFmt formatCode="ge" sourceLinked="1"/>
        <c:majorTickMark val="none"/>
        <c:minorTickMark val="none"/>
        <c:tickLblPos val="none"/>
        <c:crossAx val="215579912"/>
        <c:crosses val="autoZero"/>
        <c:auto val="1"/>
        <c:lblOffset val="100"/>
        <c:baseTimeUnit val="years"/>
      </c:dateAx>
      <c:valAx>
        <c:axId val="2155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57.09</c:v>
                </c:pt>
                <c:pt idx="1">
                  <c:v>76.41</c:v>
                </c:pt>
                <c:pt idx="2">
                  <c:v>74.77</c:v>
                </c:pt>
                <c:pt idx="3">
                  <c:v>74.62</c:v>
                </c:pt>
                <c:pt idx="4">
                  <c:v>75.040000000000006</c:v>
                </c:pt>
              </c:numCache>
            </c:numRef>
          </c:val>
          <c:extLst xmlns:c16r2="http://schemas.microsoft.com/office/drawing/2015/06/chart">
            <c:ext xmlns:c16="http://schemas.microsoft.com/office/drawing/2014/chart" uri="{C3380CC4-5D6E-409C-BE32-E72D297353CC}">
              <c16:uniqueId val="{00000000-0390-4E34-A8BD-81FBE5C5A4A2}"/>
            </c:ext>
          </c:extLst>
        </c:ser>
        <c:dLbls>
          <c:showLegendKey val="0"/>
          <c:showVal val="0"/>
          <c:showCatName val="0"/>
          <c:showSerName val="0"/>
          <c:showPercent val="0"/>
          <c:showBubbleSize val="0"/>
        </c:dLbls>
        <c:gapWidth val="150"/>
        <c:axId val="216002184"/>
        <c:axId val="21600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390-4E34-A8BD-81FBE5C5A4A2}"/>
            </c:ext>
          </c:extLst>
        </c:ser>
        <c:dLbls>
          <c:showLegendKey val="0"/>
          <c:showVal val="0"/>
          <c:showCatName val="0"/>
          <c:showSerName val="0"/>
          <c:showPercent val="0"/>
          <c:showBubbleSize val="0"/>
        </c:dLbls>
        <c:marker val="1"/>
        <c:smooth val="0"/>
        <c:axId val="216002184"/>
        <c:axId val="216002576"/>
      </c:lineChart>
      <c:dateAx>
        <c:axId val="216002184"/>
        <c:scaling>
          <c:orientation val="minMax"/>
        </c:scaling>
        <c:delete val="1"/>
        <c:axPos val="b"/>
        <c:numFmt formatCode="ge" sourceLinked="1"/>
        <c:majorTickMark val="none"/>
        <c:minorTickMark val="none"/>
        <c:tickLblPos val="none"/>
        <c:crossAx val="216002576"/>
        <c:crosses val="autoZero"/>
        <c:auto val="1"/>
        <c:lblOffset val="100"/>
        <c:baseTimeUnit val="years"/>
      </c:dateAx>
      <c:valAx>
        <c:axId val="21600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84.26</c:v>
                </c:pt>
                <c:pt idx="1">
                  <c:v>84.36</c:v>
                </c:pt>
                <c:pt idx="2">
                  <c:v>84.39</c:v>
                </c:pt>
                <c:pt idx="3">
                  <c:v>84.72</c:v>
                </c:pt>
                <c:pt idx="4">
                  <c:v>84.82</c:v>
                </c:pt>
              </c:numCache>
            </c:numRef>
          </c:val>
          <c:extLst xmlns:c16r2="http://schemas.microsoft.com/office/drawing/2015/06/chart">
            <c:ext xmlns:c16="http://schemas.microsoft.com/office/drawing/2014/chart" uri="{C3380CC4-5D6E-409C-BE32-E72D297353CC}">
              <c16:uniqueId val="{00000000-F1DF-4EF1-8F2E-4819B20FA9CD}"/>
            </c:ext>
          </c:extLst>
        </c:ser>
        <c:dLbls>
          <c:showLegendKey val="0"/>
          <c:showVal val="0"/>
          <c:showCatName val="0"/>
          <c:showSerName val="0"/>
          <c:showPercent val="0"/>
          <c:showBubbleSize val="0"/>
        </c:dLbls>
        <c:gapWidth val="150"/>
        <c:axId val="216003752"/>
        <c:axId val="21653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1DF-4EF1-8F2E-4819B20FA9CD}"/>
            </c:ext>
          </c:extLst>
        </c:ser>
        <c:dLbls>
          <c:showLegendKey val="0"/>
          <c:showVal val="0"/>
          <c:showCatName val="0"/>
          <c:showSerName val="0"/>
          <c:showPercent val="0"/>
          <c:showBubbleSize val="0"/>
        </c:dLbls>
        <c:marker val="1"/>
        <c:smooth val="0"/>
        <c:axId val="216003752"/>
        <c:axId val="216530248"/>
      </c:lineChart>
      <c:dateAx>
        <c:axId val="216003752"/>
        <c:scaling>
          <c:orientation val="minMax"/>
        </c:scaling>
        <c:delete val="1"/>
        <c:axPos val="b"/>
        <c:numFmt formatCode="ge" sourceLinked="1"/>
        <c:majorTickMark val="none"/>
        <c:minorTickMark val="none"/>
        <c:tickLblPos val="none"/>
        <c:crossAx val="216530248"/>
        <c:crosses val="autoZero"/>
        <c:auto val="1"/>
        <c:lblOffset val="100"/>
        <c:baseTimeUnit val="years"/>
      </c:dateAx>
      <c:valAx>
        <c:axId val="2165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109.78</c:v>
                </c:pt>
                <c:pt idx="1">
                  <c:v>117.19</c:v>
                </c:pt>
                <c:pt idx="2">
                  <c:v>118.6</c:v>
                </c:pt>
                <c:pt idx="3">
                  <c:v>120.95</c:v>
                </c:pt>
                <c:pt idx="4">
                  <c:v>124.35</c:v>
                </c:pt>
              </c:numCache>
            </c:numRef>
          </c:val>
          <c:extLst xmlns:c16r2="http://schemas.microsoft.com/office/drawing/2015/06/chart">
            <c:ext xmlns:c16="http://schemas.microsoft.com/office/drawing/2014/chart" uri="{C3380CC4-5D6E-409C-BE32-E72D297353CC}">
              <c16:uniqueId val="{00000000-61BB-4C71-A7E1-64E0F514464C}"/>
            </c:ext>
          </c:extLst>
        </c:ser>
        <c:dLbls>
          <c:showLegendKey val="0"/>
          <c:showVal val="0"/>
          <c:showCatName val="0"/>
          <c:showSerName val="0"/>
          <c:showPercent val="0"/>
          <c:showBubbleSize val="0"/>
        </c:dLbls>
        <c:gapWidth val="150"/>
        <c:axId val="215542632"/>
        <c:axId val="2162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1BB-4C71-A7E1-64E0F514464C}"/>
            </c:ext>
          </c:extLst>
        </c:ser>
        <c:dLbls>
          <c:showLegendKey val="0"/>
          <c:showVal val="0"/>
          <c:showCatName val="0"/>
          <c:showSerName val="0"/>
          <c:showPercent val="0"/>
          <c:showBubbleSize val="0"/>
        </c:dLbls>
        <c:marker val="1"/>
        <c:smooth val="0"/>
        <c:axId val="215542632"/>
        <c:axId val="216247488"/>
      </c:lineChart>
      <c:dateAx>
        <c:axId val="215542632"/>
        <c:scaling>
          <c:orientation val="minMax"/>
        </c:scaling>
        <c:delete val="1"/>
        <c:axPos val="b"/>
        <c:numFmt formatCode="ge" sourceLinked="1"/>
        <c:majorTickMark val="none"/>
        <c:minorTickMark val="none"/>
        <c:tickLblPos val="none"/>
        <c:crossAx val="216247488"/>
        <c:crosses val="autoZero"/>
        <c:auto val="1"/>
        <c:lblOffset val="100"/>
        <c:baseTimeUnit val="years"/>
      </c:dateAx>
      <c:valAx>
        <c:axId val="21624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54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44.24</c:v>
                </c:pt>
                <c:pt idx="1">
                  <c:v>46.6</c:v>
                </c:pt>
                <c:pt idx="2">
                  <c:v>48.8</c:v>
                </c:pt>
                <c:pt idx="3">
                  <c:v>50.8</c:v>
                </c:pt>
                <c:pt idx="4">
                  <c:v>52.73</c:v>
                </c:pt>
              </c:numCache>
            </c:numRef>
          </c:val>
          <c:extLst xmlns:c16r2="http://schemas.microsoft.com/office/drawing/2015/06/chart">
            <c:ext xmlns:c16="http://schemas.microsoft.com/office/drawing/2014/chart" uri="{C3380CC4-5D6E-409C-BE32-E72D297353CC}">
              <c16:uniqueId val="{00000000-0510-452A-B584-6BEDAC0EC05E}"/>
            </c:ext>
          </c:extLst>
        </c:ser>
        <c:dLbls>
          <c:showLegendKey val="0"/>
          <c:showVal val="0"/>
          <c:showCatName val="0"/>
          <c:showSerName val="0"/>
          <c:showPercent val="0"/>
          <c:showBubbleSize val="0"/>
        </c:dLbls>
        <c:gapWidth val="150"/>
        <c:axId val="216286464"/>
        <c:axId val="2162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0510-452A-B584-6BEDAC0EC05E}"/>
            </c:ext>
          </c:extLst>
        </c:ser>
        <c:dLbls>
          <c:showLegendKey val="0"/>
          <c:showVal val="0"/>
          <c:showCatName val="0"/>
          <c:showSerName val="0"/>
          <c:showPercent val="0"/>
          <c:showBubbleSize val="0"/>
        </c:dLbls>
        <c:marker val="1"/>
        <c:smooth val="0"/>
        <c:axId val="216286464"/>
        <c:axId val="216286848"/>
      </c:lineChart>
      <c:dateAx>
        <c:axId val="216286464"/>
        <c:scaling>
          <c:orientation val="minMax"/>
        </c:scaling>
        <c:delete val="1"/>
        <c:axPos val="b"/>
        <c:numFmt formatCode="ge" sourceLinked="1"/>
        <c:majorTickMark val="none"/>
        <c:minorTickMark val="none"/>
        <c:tickLblPos val="none"/>
        <c:crossAx val="216286848"/>
        <c:crosses val="autoZero"/>
        <c:auto val="1"/>
        <c:lblOffset val="100"/>
        <c:baseTimeUnit val="years"/>
      </c:dateAx>
      <c:valAx>
        <c:axId val="2162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13.44</c:v>
                </c:pt>
                <c:pt idx="1">
                  <c:v>13.54</c:v>
                </c:pt>
                <c:pt idx="2">
                  <c:v>13.05</c:v>
                </c:pt>
                <c:pt idx="3">
                  <c:v>13.93</c:v>
                </c:pt>
                <c:pt idx="4">
                  <c:v>14.03</c:v>
                </c:pt>
              </c:numCache>
            </c:numRef>
          </c:val>
          <c:extLst xmlns:c16r2="http://schemas.microsoft.com/office/drawing/2015/06/chart">
            <c:ext xmlns:c16="http://schemas.microsoft.com/office/drawing/2014/chart" uri="{C3380CC4-5D6E-409C-BE32-E72D297353CC}">
              <c16:uniqueId val="{00000000-1F33-4258-9AFF-6EFACA52A77F}"/>
            </c:ext>
          </c:extLst>
        </c:ser>
        <c:dLbls>
          <c:showLegendKey val="0"/>
          <c:showVal val="0"/>
          <c:showCatName val="0"/>
          <c:showSerName val="0"/>
          <c:showPercent val="0"/>
          <c:showBubbleSize val="0"/>
        </c:dLbls>
        <c:gapWidth val="150"/>
        <c:axId val="214209640"/>
        <c:axId val="2142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F33-4258-9AFF-6EFACA52A77F}"/>
            </c:ext>
          </c:extLst>
        </c:ser>
        <c:dLbls>
          <c:showLegendKey val="0"/>
          <c:showVal val="0"/>
          <c:showCatName val="0"/>
          <c:showSerName val="0"/>
          <c:showPercent val="0"/>
          <c:showBubbleSize val="0"/>
        </c:dLbls>
        <c:marker val="1"/>
        <c:smooth val="0"/>
        <c:axId val="214209640"/>
        <c:axId val="214210032"/>
      </c:lineChart>
      <c:dateAx>
        <c:axId val="214209640"/>
        <c:scaling>
          <c:orientation val="minMax"/>
        </c:scaling>
        <c:delete val="1"/>
        <c:axPos val="b"/>
        <c:numFmt formatCode="ge" sourceLinked="1"/>
        <c:majorTickMark val="none"/>
        <c:minorTickMark val="none"/>
        <c:tickLblPos val="none"/>
        <c:crossAx val="214210032"/>
        <c:crosses val="autoZero"/>
        <c:auto val="1"/>
        <c:lblOffset val="100"/>
        <c:baseTimeUnit val="years"/>
      </c:dateAx>
      <c:valAx>
        <c:axId val="2142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FD-4AF3-8A8C-2E6A7F9F6F87}"/>
            </c:ext>
          </c:extLst>
        </c:ser>
        <c:dLbls>
          <c:showLegendKey val="0"/>
          <c:showVal val="0"/>
          <c:showCatName val="0"/>
          <c:showSerName val="0"/>
          <c:showPercent val="0"/>
          <c:showBubbleSize val="0"/>
        </c:dLbls>
        <c:gapWidth val="150"/>
        <c:axId val="214421152"/>
        <c:axId val="2144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5FD-4AF3-8A8C-2E6A7F9F6F87}"/>
            </c:ext>
          </c:extLst>
        </c:ser>
        <c:dLbls>
          <c:showLegendKey val="0"/>
          <c:showVal val="0"/>
          <c:showCatName val="0"/>
          <c:showSerName val="0"/>
          <c:showPercent val="0"/>
          <c:showBubbleSize val="0"/>
        </c:dLbls>
        <c:marker val="1"/>
        <c:smooth val="0"/>
        <c:axId val="214421152"/>
        <c:axId val="214421544"/>
      </c:lineChart>
      <c:dateAx>
        <c:axId val="214421152"/>
        <c:scaling>
          <c:orientation val="minMax"/>
        </c:scaling>
        <c:delete val="1"/>
        <c:axPos val="b"/>
        <c:numFmt formatCode="ge" sourceLinked="1"/>
        <c:majorTickMark val="none"/>
        <c:minorTickMark val="none"/>
        <c:tickLblPos val="none"/>
        <c:crossAx val="214421544"/>
        <c:crosses val="autoZero"/>
        <c:auto val="1"/>
        <c:lblOffset val="100"/>
        <c:baseTimeUnit val="years"/>
      </c:dateAx>
      <c:valAx>
        <c:axId val="21442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1222.8499999999999</c:v>
                </c:pt>
                <c:pt idx="1">
                  <c:v>125.59</c:v>
                </c:pt>
                <c:pt idx="2">
                  <c:v>129.47</c:v>
                </c:pt>
                <c:pt idx="3">
                  <c:v>142.38</c:v>
                </c:pt>
                <c:pt idx="4">
                  <c:v>153.88999999999999</c:v>
                </c:pt>
              </c:numCache>
            </c:numRef>
          </c:val>
          <c:extLst xmlns:c16r2="http://schemas.microsoft.com/office/drawing/2015/06/chart">
            <c:ext xmlns:c16="http://schemas.microsoft.com/office/drawing/2014/chart" uri="{C3380CC4-5D6E-409C-BE32-E72D297353CC}">
              <c16:uniqueId val="{00000000-6D0B-430F-A2FE-6A106AABB102}"/>
            </c:ext>
          </c:extLst>
        </c:ser>
        <c:dLbls>
          <c:showLegendKey val="0"/>
          <c:showVal val="0"/>
          <c:showCatName val="0"/>
          <c:showSerName val="0"/>
          <c:showPercent val="0"/>
          <c:showBubbleSize val="0"/>
        </c:dLbls>
        <c:gapWidth val="150"/>
        <c:axId val="214422720"/>
        <c:axId val="21611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D0B-430F-A2FE-6A106AABB102}"/>
            </c:ext>
          </c:extLst>
        </c:ser>
        <c:dLbls>
          <c:showLegendKey val="0"/>
          <c:showVal val="0"/>
          <c:showCatName val="0"/>
          <c:showSerName val="0"/>
          <c:showPercent val="0"/>
          <c:showBubbleSize val="0"/>
        </c:dLbls>
        <c:marker val="1"/>
        <c:smooth val="0"/>
        <c:axId val="214422720"/>
        <c:axId val="216113040"/>
      </c:lineChart>
      <c:dateAx>
        <c:axId val="214422720"/>
        <c:scaling>
          <c:orientation val="minMax"/>
        </c:scaling>
        <c:delete val="1"/>
        <c:axPos val="b"/>
        <c:numFmt formatCode="ge" sourceLinked="1"/>
        <c:majorTickMark val="none"/>
        <c:minorTickMark val="none"/>
        <c:tickLblPos val="none"/>
        <c:crossAx val="216113040"/>
        <c:crosses val="autoZero"/>
        <c:auto val="1"/>
        <c:lblOffset val="100"/>
        <c:baseTimeUnit val="years"/>
      </c:dateAx>
      <c:valAx>
        <c:axId val="21611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545.33000000000004</c:v>
                </c:pt>
                <c:pt idx="1">
                  <c:v>525.05999999999995</c:v>
                </c:pt>
                <c:pt idx="2">
                  <c:v>490.44</c:v>
                </c:pt>
                <c:pt idx="3">
                  <c:v>452.52</c:v>
                </c:pt>
                <c:pt idx="4">
                  <c:v>404.89</c:v>
                </c:pt>
              </c:numCache>
            </c:numRef>
          </c:val>
          <c:extLst xmlns:c16r2="http://schemas.microsoft.com/office/drawing/2015/06/chart">
            <c:ext xmlns:c16="http://schemas.microsoft.com/office/drawing/2014/chart" uri="{C3380CC4-5D6E-409C-BE32-E72D297353CC}">
              <c16:uniqueId val="{00000000-132F-4724-95C2-4198AA1B519A}"/>
            </c:ext>
          </c:extLst>
        </c:ser>
        <c:dLbls>
          <c:showLegendKey val="0"/>
          <c:showVal val="0"/>
          <c:showCatName val="0"/>
          <c:showSerName val="0"/>
          <c:showPercent val="0"/>
          <c:showBubbleSize val="0"/>
        </c:dLbls>
        <c:gapWidth val="150"/>
        <c:axId val="216114216"/>
        <c:axId val="21611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32F-4724-95C2-4198AA1B519A}"/>
            </c:ext>
          </c:extLst>
        </c:ser>
        <c:dLbls>
          <c:showLegendKey val="0"/>
          <c:showVal val="0"/>
          <c:showCatName val="0"/>
          <c:showSerName val="0"/>
          <c:showPercent val="0"/>
          <c:showBubbleSize val="0"/>
        </c:dLbls>
        <c:marker val="1"/>
        <c:smooth val="0"/>
        <c:axId val="216114216"/>
        <c:axId val="216114608"/>
      </c:lineChart>
      <c:dateAx>
        <c:axId val="216114216"/>
        <c:scaling>
          <c:orientation val="minMax"/>
        </c:scaling>
        <c:delete val="1"/>
        <c:axPos val="b"/>
        <c:numFmt formatCode="ge" sourceLinked="1"/>
        <c:majorTickMark val="none"/>
        <c:minorTickMark val="none"/>
        <c:tickLblPos val="none"/>
        <c:crossAx val="216114608"/>
        <c:crosses val="autoZero"/>
        <c:auto val="1"/>
        <c:lblOffset val="100"/>
        <c:baseTimeUnit val="years"/>
      </c:dateAx>
      <c:valAx>
        <c:axId val="21611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1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108.29</c:v>
                </c:pt>
                <c:pt idx="1">
                  <c:v>117.22</c:v>
                </c:pt>
                <c:pt idx="2">
                  <c:v>119.14</c:v>
                </c:pt>
                <c:pt idx="3">
                  <c:v>122.25</c:v>
                </c:pt>
                <c:pt idx="4">
                  <c:v>125.9</c:v>
                </c:pt>
              </c:numCache>
            </c:numRef>
          </c:val>
          <c:extLst xmlns:c16r2="http://schemas.microsoft.com/office/drawing/2015/06/chart">
            <c:ext xmlns:c16="http://schemas.microsoft.com/office/drawing/2014/chart" uri="{C3380CC4-5D6E-409C-BE32-E72D297353CC}">
              <c16:uniqueId val="{00000000-19A9-4462-8D8D-EFAD2AFD4909}"/>
            </c:ext>
          </c:extLst>
        </c:ser>
        <c:dLbls>
          <c:showLegendKey val="0"/>
          <c:showVal val="0"/>
          <c:showCatName val="0"/>
          <c:showSerName val="0"/>
          <c:showPercent val="0"/>
          <c:showBubbleSize val="0"/>
        </c:dLbls>
        <c:gapWidth val="150"/>
        <c:axId val="216115784"/>
        <c:axId val="2161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9A9-4462-8D8D-EFAD2AFD4909}"/>
            </c:ext>
          </c:extLst>
        </c:ser>
        <c:dLbls>
          <c:showLegendKey val="0"/>
          <c:showVal val="0"/>
          <c:showCatName val="0"/>
          <c:showSerName val="0"/>
          <c:showPercent val="0"/>
          <c:showBubbleSize val="0"/>
        </c:dLbls>
        <c:marker val="1"/>
        <c:smooth val="0"/>
        <c:axId val="216115784"/>
        <c:axId val="216116176"/>
      </c:lineChart>
      <c:dateAx>
        <c:axId val="216115784"/>
        <c:scaling>
          <c:orientation val="minMax"/>
        </c:scaling>
        <c:delete val="1"/>
        <c:axPos val="b"/>
        <c:numFmt formatCode="ge" sourceLinked="1"/>
        <c:majorTickMark val="none"/>
        <c:minorTickMark val="none"/>
        <c:tickLblPos val="none"/>
        <c:crossAx val="216116176"/>
        <c:crosses val="autoZero"/>
        <c:auto val="1"/>
        <c:lblOffset val="100"/>
        <c:baseTimeUnit val="years"/>
      </c:dateAx>
      <c:valAx>
        <c:axId val="2161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185.24</c:v>
                </c:pt>
                <c:pt idx="1">
                  <c:v>168.79</c:v>
                </c:pt>
                <c:pt idx="2">
                  <c:v>166.16</c:v>
                </c:pt>
                <c:pt idx="3">
                  <c:v>161.66999999999999</c:v>
                </c:pt>
                <c:pt idx="4">
                  <c:v>157.79</c:v>
                </c:pt>
              </c:numCache>
            </c:numRef>
          </c:val>
          <c:extLst xmlns:c16r2="http://schemas.microsoft.com/office/drawing/2015/06/chart">
            <c:ext xmlns:c16="http://schemas.microsoft.com/office/drawing/2014/chart" uri="{C3380CC4-5D6E-409C-BE32-E72D297353CC}">
              <c16:uniqueId val="{00000000-6D60-4D87-BBF7-3D0A70693429}"/>
            </c:ext>
          </c:extLst>
        </c:ser>
        <c:dLbls>
          <c:showLegendKey val="0"/>
          <c:showVal val="0"/>
          <c:showCatName val="0"/>
          <c:showSerName val="0"/>
          <c:showPercent val="0"/>
          <c:showBubbleSize val="0"/>
        </c:dLbls>
        <c:gapWidth val="150"/>
        <c:axId val="216000616"/>
        <c:axId val="21600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D60-4D87-BBF7-3D0A70693429}"/>
            </c:ext>
          </c:extLst>
        </c:ser>
        <c:dLbls>
          <c:showLegendKey val="0"/>
          <c:showVal val="0"/>
          <c:showCatName val="0"/>
          <c:showSerName val="0"/>
          <c:showPercent val="0"/>
          <c:showBubbleSize val="0"/>
        </c:dLbls>
        <c:marker val="1"/>
        <c:smooth val="0"/>
        <c:axId val="216000616"/>
        <c:axId val="216001008"/>
      </c:lineChart>
      <c:dateAx>
        <c:axId val="216000616"/>
        <c:scaling>
          <c:orientation val="minMax"/>
        </c:scaling>
        <c:delete val="1"/>
        <c:axPos val="b"/>
        <c:numFmt formatCode="ge" sourceLinked="1"/>
        <c:majorTickMark val="none"/>
        <c:minorTickMark val="none"/>
        <c:tickLblPos val="none"/>
        <c:crossAx val="216001008"/>
        <c:crosses val="autoZero"/>
        <c:auto val="1"/>
        <c:lblOffset val="100"/>
        <c:baseTimeUnit val="years"/>
      </c:dateAx>
      <c:valAx>
        <c:axId val="21600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東御市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30415</v>
      </c>
      <c r="AM8" s="70"/>
      <c r="AN8" s="70"/>
      <c r="AO8" s="70"/>
      <c r="AP8" s="70"/>
      <c r="AQ8" s="70"/>
      <c r="AR8" s="70"/>
      <c r="AS8" s="70"/>
      <c r="AT8" s="66">
        <f>データ!$S$6</f>
        <v>112.37</v>
      </c>
      <c r="AU8" s="67"/>
      <c r="AV8" s="67"/>
      <c r="AW8" s="67"/>
      <c r="AX8" s="67"/>
      <c r="AY8" s="67"/>
      <c r="AZ8" s="67"/>
      <c r="BA8" s="67"/>
      <c r="BB8" s="69">
        <f>データ!$T$6</f>
        <v>270.67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60.2</v>
      </c>
      <c r="J10" s="67"/>
      <c r="K10" s="67"/>
      <c r="L10" s="67"/>
      <c r="M10" s="67"/>
      <c r="N10" s="67"/>
      <c r="O10" s="68"/>
      <c r="P10" s="69">
        <f>データ!$P$6</f>
        <v>91.34</v>
      </c>
      <c r="Q10" s="69"/>
      <c r="R10" s="69"/>
      <c r="S10" s="69"/>
      <c r="T10" s="69"/>
      <c r="U10" s="69"/>
      <c r="V10" s="69"/>
      <c r="W10" s="70">
        <f>データ!$Q$6</f>
        <v>3445</v>
      </c>
      <c r="X10" s="70"/>
      <c r="Y10" s="70"/>
      <c r="Z10" s="70"/>
      <c r="AA10" s="70"/>
      <c r="AB10" s="70"/>
      <c r="AC10" s="70"/>
      <c r="AD10" s="2"/>
      <c r="AE10" s="2"/>
      <c r="AF10" s="2"/>
      <c r="AG10" s="2"/>
      <c r="AH10" s="4"/>
      <c r="AI10" s="4"/>
      <c r="AJ10" s="4"/>
      <c r="AK10" s="4"/>
      <c r="AL10" s="70">
        <f>データ!$U$6</f>
        <v>27677</v>
      </c>
      <c r="AM10" s="70"/>
      <c r="AN10" s="70"/>
      <c r="AO10" s="70"/>
      <c r="AP10" s="70"/>
      <c r="AQ10" s="70"/>
      <c r="AR10" s="70"/>
      <c r="AS10" s="70"/>
      <c r="AT10" s="66">
        <f>データ!$V$6</f>
        <v>35.700000000000003</v>
      </c>
      <c r="AU10" s="67"/>
      <c r="AV10" s="67"/>
      <c r="AW10" s="67"/>
      <c r="AX10" s="67"/>
      <c r="AY10" s="67"/>
      <c r="AZ10" s="67"/>
      <c r="BA10" s="67"/>
      <c r="BB10" s="69">
        <f>データ!$W$6</f>
        <v>775.27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fZoI7fsBwH1SIJp5c/r+/Tw41njE9ZuBN5Djqtvn45zADUbqJWoiBPH+KS+ArO1SiUiYD6eJtK+XOkcl8hn/A==" saltValue="3zXynEJvCsDwoNXfopLma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202193</v>
      </c>
      <c r="D6" s="33">
        <f t="shared" si="3"/>
        <v>46</v>
      </c>
      <c r="E6" s="33">
        <f t="shared" si="3"/>
        <v>1</v>
      </c>
      <c r="F6" s="33">
        <f t="shared" si="3"/>
        <v>0</v>
      </c>
      <c r="G6" s="33">
        <f t="shared" si="3"/>
        <v>1</v>
      </c>
      <c r="H6" s="33" t="str">
        <f t="shared" si="3"/>
        <v>長野県　東御市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60.2</v>
      </c>
      <c r="P6" s="34">
        <f t="shared" si="3"/>
        <v>91.34</v>
      </c>
      <c r="Q6" s="34">
        <f t="shared" si="3"/>
        <v>3445</v>
      </c>
      <c r="R6" s="34">
        <f t="shared" si="3"/>
        <v>30415</v>
      </c>
      <c r="S6" s="34">
        <f t="shared" si="3"/>
        <v>112.37</v>
      </c>
      <c r="T6" s="34">
        <f t="shared" si="3"/>
        <v>270.67</v>
      </c>
      <c r="U6" s="34">
        <f t="shared" si="3"/>
        <v>27677</v>
      </c>
      <c r="V6" s="34">
        <f t="shared" si="3"/>
        <v>35.700000000000003</v>
      </c>
      <c r="W6" s="34">
        <f t="shared" si="3"/>
        <v>775.27</v>
      </c>
      <c r="X6" s="35">
        <f>IF(X7="",NA(),X7)</f>
        <v>109.78</v>
      </c>
      <c r="Y6" s="35">
        <f t="shared" ref="Y6:AG6" si="4">IF(Y7="",NA(),Y7)</f>
        <v>117.19</v>
      </c>
      <c r="Z6" s="35">
        <f t="shared" si="4"/>
        <v>118.6</v>
      </c>
      <c r="AA6" s="35">
        <f t="shared" si="4"/>
        <v>120.95</v>
      </c>
      <c r="AB6" s="35">
        <f t="shared" si="4"/>
        <v>124.35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1222.8499999999999</v>
      </c>
      <c r="AU6" s="35">
        <f t="shared" ref="AU6:BC6" si="6">IF(AU7="",NA(),AU7)</f>
        <v>125.59</v>
      </c>
      <c r="AV6" s="35">
        <f t="shared" si="6"/>
        <v>129.47</v>
      </c>
      <c r="AW6" s="35">
        <f t="shared" si="6"/>
        <v>142.38</v>
      </c>
      <c r="AX6" s="35">
        <f t="shared" si="6"/>
        <v>153.88999999999999</v>
      </c>
      <c r="AY6" s="35">
        <f t="shared" si="6"/>
        <v>963.24</v>
      </c>
      <c r="AZ6" s="35">
        <f t="shared" si="6"/>
        <v>381.53</v>
      </c>
      <c r="BA6" s="35">
        <f t="shared" si="6"/>
        <v>391.54</v>
      </c>
      <c r="BB6" s="35">
        <f t="shared" si="6"/>
        <v>384.34</v>
      </c>
      <c r="BC6" s="35">
        <f t="shared" si="6"/>
        <v>359.47</v>
      </c>
      <c r="BD6" s="34" t="str">
        <f>IF(BD7="","",IF(BD7="-","【-】","【"&amp;SUBSTITUTE(TEXT(BD7,"#,##0.00"),"-","△")&amp;"】"))</f>
        <v>【264.34】</v>
      </c>
      <c r="BE6" s="35">
        <f>IF(BE7="",NA(),BE7)</f>
        <v>545.33000000000004</v>
      </c>
      <c r="BF6" s="35">
        <f t="shared" ref="BF6:BN6" si="7">IF(BF7="",NA(),BF7)</f>
        <v>525.05999999999995</v>
      </c>
      <c r="BG6" s="35">
        <f t="shared" si="7"/>
        <v>490.44</v>
      </c>
      <c r="BH6" s="35">
        <f t="shared" si="7"/>
        <v>452.52</v>
      </c>
      <c r="BI6" s="35">
        <f t="shared" si="7"/>
        <v>404.89</v>
      </c>
      <c r="BJ6" s="35">
        <f t="shared" si="7"/>
        <v>400.38</v>
      </c>
      <c r="BK6" s="35">
        <f t="shared" si="7"/>
        <v>393.27</v>
      </c>
      <c r="BL6" s="35">
        <f t="shared" si="7"/>
        <v>386.97</v>
      </c>
      <c r="BM6" s="35">
        <f t="shared" si="7"/>
        <v>380.58</v>
      </c>
      <c r="BN6" s="35">
        <f t="shared" si="7"/>
        <v>401.79</v>
      </c>
      <c r="BO6" s="34" t="str">
        <f>IF(BO7="","",IF(BO7="-","【-】","【"&amp;SUBSTITUTE(TEXT(BO7,"#,##0.00"),"-","△")&amp;"】"))</f>
        <v>【274.27】</v>
      </c>
      <c r="BP6" s="35">
        <f>IF(BP7="",NA(),BP7)</f>
        <v>108.29</v>
      </c>
      <c r="BQ6" s="35">
        <f t="shared" ref="BQ6:BY6" si="8">IF(BQ7="",NA(),BQ7)</f>
        <v>117.22</v>
      </c>
      <c r="BR6" s="35">
        <f t="shared" si="8"/>
        <v>119.14</v>
      </c>
      <c r="BS6" s="35">
        <f t="shared" si="8"/>
        <v>122.25</v>
      </c>
      <c r="BT6" s="35">
        <f t="shared" si="8"/>
        <v>125.9</v>
      </c>
      <c r="BU6" s="35">
        <f t="shared" si="8"/>
        <v>96.56</v>
      </c>
      <c r="BV6" s="35">
        <f t="shared" si="8"/>
        <v>100.47</v>
      </c>
      <c r="BW6" s="35">
        <f t="shared" si="8"/>
        <v>101.72</v>
      </c>
      <c r="BX6" s="35">
        <f t="shared" si="8"/>
        <v>102.38</v>
      </c>
      <c r="BY6" s="35">
        <f t="shared" si="8"/>
        <v>100.12</v>
      </c>
      <c r="BZ6" s="34" t="str">
        <f>IF(BZ7="","",IF(BZ7="-","【-】","【"&amp;SUBSTITUTE(TEXT(BZ7,"#,##0.00"),"-","△")&amp;"】"))</f>
        <v>【104.36】</v>
      </c>
      <c r="CA6" s="35">
        <f>IF(CA7="",NA(),CA7)</f>
        <v>185.24</v>
      </c>
      <c r="CB6" s="35">
        <f t="shared" ref="CB6:CJ6" si="9">IF(CB7="",NA(),CB7)</f>
        <v>168.79</v>
      </c>
      <c r="CC6" s="35">
        <f t="shared" si="9"/>
        <v>166.16</v>
      </c>
      <c r="CD6" s="35">
        <f t="shared" si="9"/>
        <v>161.66999999999999</v>
      </c>
      <c r="CE6" s="35">
        <f t="shared" si="9"/>
        <v>157.79</v>
      </c>
      <c r="CF6" s="35">
        <f t="shared" si="9"/>
        <v>177.14</v>
      </c>
      <c r="CG6" s="35">
        <f t="shared" si="9"/>
        <v>169.82</v>
      </c>
      <c r="CH6" s="35">
        <f t="shared" si="9"/>
        <v>168.2</v>
      </c>
      <c r="CI6" s="35">
        <f t="shared" si="9"/>
        <v>168.67</v>
      </c>
      <c r="CJ6" s="35">
        <f t="shared" si="9"/>
        <v>174.97</v>
      </c>
      <c r="CK6" s="34" t="str">
        <f>IF(CK7="","",IF(CK7="-","【-】","【"&amp;SUBSTITUTE(TEXT(CK7,"#,##0.00"),"-","△")&amp;"】"))</f>
        <v>【165.71】</v>
      </c>
      <c r="CL6" s="35">
        <f>IF(CL7="",NA(),CL7)</f>
        <v>57.09</v>
      </c>
      <c r="CM6" s="35">
        <f t="shared" ref="CM6:CU6" si="10">IF(CM7="",NA(),CM7)</f>
        <v>76.41</v>
      </c>
      <c r="CN6" s="35">
        <f t="shared" si="10"/>
        <v>74.77</v>
      </c>
      <c r="CO6" s="35">
        <f t="shared" si="10"/>
        <v>74.62</v>
      </c>
      <c r="CP6" s="35">
        <f t="shared" si="10"/>
        <v>75.040000000000006</v>
      </c>
      <c r="CQ6" s="35">
        <f t="shared" si="10"/>
        <v>55.64</v>
      </c>
      <c r="CR6" s="35">
        <f t="shared" si="10"/>
        <v>55.13</v>
      </c>
      <c r="CS6" s="35">
        <f t="shared" si="10"/>
        <v>54.77</v>
      </c>
      <c r="CT6" s="35">
        <f t="shared" si="10"/>
        <v>54.92</v>
      </c>
      <c r="CU6" s="35">
        <f t="shared" si="10"/>
        <v>55.63</v>
      </c>
      <c r="CV6" s="34" t="str">
        <f>IF(CV7="","",IF(CV7="-","【-】","【"&amp;SUBSTITUTE(TEXT(CV7,"#,##0.00"),"-","△")&amp;"】"))</f>
        <v>【60.41】</v>
      </c>
      <c r="CW6" s="35">
        <f>IF(CW7="",NA(),CW7)</f>
        <v>84.26</v>
      </c>
      <c r="CX6" s="35">
        <f t="shared" ref="CX6:DF6" si="11">IF(CX7="",NA(),CX7)</f>
        <v>84.36</v>
      </c>
      <c r="CY6" s="35">
        <f t="shared" si="11"/>
        <v>84.39</v>
      </c>
      <c r="CZ6" s="35">
        <f t="shared" si="11"/>
        <v>84.72</v>
      </c>
      <c r="DA6" s="35">
        <f t="shared" si="11"/>
        <v>84.82</v>
      </c>
      <c r="DB6" s="35">
        <f t="shared" si="11"/>
        <v>83.09</v>
      </c>
      <c r="DC6" s="35">
        <f t="shared" si="11"/>
        <v>83</v>
      </c>
      <c r="DD6" s="35">
        <f t="shared" si="11"/>
        <v>82.89</v>
      </c>
      <c r="DE6" s="35">
        <f t="shared" si="11"/>
        <v>82.66</v>
      </c>
      <c r="DF6" s="35">
        <f t="shared" si="11"/>
        <v>82.04</v>
      </c>
      <c r="DG6" s="34" t="str">
        <f>IF(DG7="","",IF(DG7="-","【-】","【"&amp;SUBSTITUTE(TEXT(DG7,"#,##0.00"),"-","△")&amp;"】"))</f>
        <v>【89.93】</v>
      </c>
      <c r="DH6" s="35">
        <f>IF(DH7="",NA(),DH7)</f>
        <v>44.24</v>
      </c>
      <c r="DI6" s="35">
        <f t="shared" ref="DI6:DQ6" si="12">IF(DI7="",NA(),DI7)</f>
        <v>46.6</v>
      </c>
      <c r="DJ6" s="35">
        <f t="shared" si="12"/>
        <v>48.8</v>
      </c>
      <c r="DK6" s="35">
        <f t="shared" si="12"/>
        <v>50.8</v>
      </c>
      <c r="DL6" s="35">
        <f t="shared" si="12"/>
        <v>52.73</v>
      </c>
      <c r="DM6" s="35">
        <f t="shared" si="12"/>
        <v>39.06</v>
      </c>
      <c r="DN6" s="35">
        <f t="shared" si="12"/>
        <v>46.66</v>
      </c>
      <c r="DO6" s="35">
        <f t="shared" si="12"/>
        <v>47.46</v>
      </c>
      <c r="DP6" s="35">
        <f t="shared" si="12"/>
        <v>48.49</v>
      </c>
      <c r="DQ6" s="35">
        <f t="shared" si="12"/>
        <v>48.05</v>
      </c>
      <c r="DR6" s="34" t="str">
        <f>IF(DR7="","",IF(DR7="-","【-】","【"&amp;SUBSTITUTE(TEXT(DR7,"#,##0.00"),"-","△")&amp;"】"))</f>
        <v>【48.12】</v>
      </c>
      <c r="DS6" s="35">
        <f>IF(DS7="",NA(),DS7)</f>
        <v>13.44</v>
      </c>
      <c r="DT6" s="35">
        <f t="shared" ref="DT6:EB6" si="13">IF(DT7="",NA(),DT7)</f>
        <v>13.54</v>
      </c>
      <c r="DU6" s="35">
        <f t="shared" si="13"/>
        <v>13.05</v>
      </c>
      <c r="DV6" s="35">
        <f t="shared" si="13"/>
        <v>13.93</v>
      </c>
      <c r="DW6" s="35">
        <f t="shared" si="13"/>
        <v>14.03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0.49</v>
      </c>
      <c r="EE6" s="35">
        <f t="shared" ref="EE6:EM6" si="14">IF(EE7="",NA(),EE7)</f>
        <v>0.05</v>
      </c>
      <c r="EF6" s="35">
        <f t="shared" si="14"/>
        <v>0.34</v>
      </c>
      <c r="EG6" s="35">
        <f t="shared" si="14"/>
        <v>0.17</v>
      </c>
      <c r="EH6" s="35">
        <f t="shared" si="14"/>
        <v>0.24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202193</v>
      </c>
      <c r="D7" s="37">
        <v>46</v>
      </c>
      <c r="E7" s="37">
        <v>1</v>
      </c>
      <c r="F7" s="37">
        <v>0</v>
      </c>
      <c r="G7" s="37">
        <v>1</v>
      </c>
      <c r="H7" s="37" t="s">
        <v>105</v>
      </c>
      <c r="I7" s="37" t="s">
        <v>106</v>
      </c>
      <c r="J7" s="37" t="s">
        <v>107</v>
      </c>
      <c r="K7" s="37" t="s">
        <v>108</v>
      </c>
      <c r="L7" s="37" t="s">
        <v>109</v>
      </c>
      <c r="M7" s="37" t="s">
        <v>110</v>
      </c>
      <c r="N7" s="38" t="s">
        <v>111</v>
      </c>
      <c r="O7" s="38">
        <v>60.2</v>
      </c>
      <c r="P7" s="38">
        <v>91.34</v>
      </c>
      <c r="Q7" s="38">
        <v>3445</v>
      </c>
      <c r="R7" s="38">
        <v>30415</v>
      </c>
      <c r="S7" s="38">
        <v>112.37</v>
      </c>
      <c r="T7" s="38">
        <v>270.67</v>
      </c>
      <c r="U7" s="38">
        <v>27677</v>
      </c>
      <c r="V7" s="38">
        <v>35.700000000000003</v>
      </c>
      <c r="W7" s="38">
        <v>775.27</v>
      </c>
      <c r="X7" s="38">
        <v>109.78</v>
      </c>
      <c r="Y7" s="38">
        <v>117.19</v>
      </c>
      <c r="Z7" s="38">
        <v>118.6</v>
      </c>
      <c r="AA7" s="38">
        <v>120.95</v>
      </c>
      <c r="AB7" s="38">
        <v>124.35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1222.8499999999999</v>
      </c>
      <c r="AU7" s="38">
        <v>125.59</v>
      </c>
      <c r="AV7" s="38">
        <v>129.47</v>
      </c>
      <c r="AW7" s="38">
        <v>142.38</v>
      </c>
      <c r="AX7" s="38">
        <v>153.88999999999999</v>
      </c>
      <c r="AY7" s="38">
        <v>963.24</v>
      </c>
      <c r="AZ7" s="38">
        <v>381.53</v>
      </c>
      <c r="BA7" s="38">
        <v>391.54</v>
      </c>
      <c r="BB7" s="38">
        <v>384.34</v>
      </c>
      <c r="BC7" s="38">
        <v>359.47</v>
      </c>
      <c r="BD7" s="38">
        <v>264.33999999999997</v>
      </c>
      <c r="BE7" s="38">
        <v>545.33000000000004</v>
      </c>
      <c r="BF7" s="38">
        <v>525.05999999999995</v>
      </c>
      <c r="BG7" s="38">
        <v>490.44</v>
      </c>
      <c r="BH7" s="38">
        <v>452.52</v>
      </c>
      <c r="BI7" s="38">
        <v>404.89</v>
      </c>
      <c r="BJ7" s="38">
        <v>400.38</v>
      </c>
      <c r="BK7" s="38">
        <v>393.27</v>
      </c>
      <c r="BL7" s="38">
        <v>386.97</v>
      </c>
      <c r="BM7" s="38">
        <v>380.58</v>
      </c>
      <c r="BN7" s="38">
        <v>401.79</v>
      </c>
      <c r="BO7" s="38">
        <v>274.27</v>
      </c>
      <c r="BP7" s="38">
        <v>108.29</v>
      </c>
      <c r="BQ7" s="38">
        <v>117.22</v>
      </c>
      <c r="BR7" s="38">
        <v>119.14</v>
      </c>
      <c r="BS7" s="38">
        <v>122.25</v>
      </c>
      <c r="BT7" s="38">
        <v>125.9</v>
      </c>
      <c r="BU7" s="38">
        <v>96.56</v>
      </c>
      <c r="BV7" s="38">
        <v>100.47</v>
      </c>
      <c r="BW7" s="38">
        <v>101.72</v>
      </c>
      <c r="BX7" s="38">
        <v>102.38</v>
      </c>
      <c r="BY7" s="38">
        <v>100.12</v>
      </c>
      <c r="BZ7" s="38">
        <v>104.36</v>
      </c>
      <c r="CA7" s="38">
        <v>185.24</v>
      </c>
      <c r="CB7" s="38">
        <v>168.79</v>
      </c>
      <c r="CC7" s="38">
        <v>166.16</v>
      </c>
      <c r="CD7" s="38">
        <v>161.66999999999999</v>
      </c>
      <c r="CE7" s="38">
        <v>157.79</v>
      </c>
      <c r="CF7" s="38">
        <v>177.14</v>
      </c>
      <c r="CG7" s="38">
        <v>169.82</v>
      </c>
      <c r="CH7" s="38">
        <v>168.2</v>
      </c>
      <c r="CI7" s="38">
        <v>168.67</v>
      </c>
      <c r="CJ7" s="38">
        <v>174.97</v>
      </c>
      <c r="CK7" s="38">
        <v>165.71</v>
      </c>
      <c r="CL7" s="38">
        <v>57.09</v>
      </c>
      <c r="CM7" s="38">
        <v>76.41</v>
      </c>
      <c r="CN7" s="38">
        <v>74.77</v>
      </c>
      <c r="CO7" s="38">
        <v>74.62</v>
      </c>
      <c r="CP7" s="38">
        <v>75.040000000000006</v>
      </c>
      <c r="CQ7" s="38">
        <v>55.64</v>
      </c>
      <c r="CR7" s="38">
        <v>55.13</v>
      </c>
      <c r="CS7" s="38">
        <v>54.77</v>
      </c>
      <c r="CT7" s="38">
        <v>54.92</v>
      </c>
      <c r="CU7" s="38">
        <v>55.63</v>
      </c>
      <c r="CV7" s="38">
        <v>60.41</v>
      </c>
      <c r="CW7" s="38">
        <v>84.26</v>
      </c>
      <c r="CX7" s="38">
        <v>84.36</v>
      </c>
      <c r="CY7" s="38">
        <v>84.39</v>
      </c>
      <c r="CZ7" s="38">
        <v>84.72</v>
      </c>
      <c r="DA7" s="38">
        <v>84.82</v>
      </c>
      <c r="DB7" s="38">
        <v>83.09</v>
      </c>
      <c r="DC7" s="38">
        <v>83</v>
      </c>
      <c r="DD7" s="38">
        <v>82.89</v>
      </c>
      <c r="DE7" s="38">
        <v>82.66</v>
      </c>
      <c r="DF7" s="38">
        <v>82.04</v>
      </c>
      <c r="DG7" s="38">
        <v>89.93</v>
      </c>
      <c r="DH7" s="38">
        <v>44.24</v>
      </c>
      <c r="DI7" s="38">
        <v>46.6</v>
      </c>
      <c r="DJ7" s="38">
        <v>48.8</v>
      </c>
      <c r="DK7" s="38">
        <v>50.8</v>
      </c>
      <c r="DL7" s="38">
        <v>52.73</v>
      </c>
      <c r="DM7" s="38">
        <v>39.06</v>
      </c>
      <c r="DN7" s="38">
        <v>46.66</v>
      </c>
      <c r="DO7" s="38">
        <v>47.46</v>
      </c>
      <c r="DP7" s="38">
        <v>48.49</v>
      </c>
      <c r="DQ7" s="38">
        <v>48.05</v>
      </c>
      <c r="DR7" s="38">
        <v>48.12</v>
      </c>
      <c r="DS7" s="38">
        <v>13.44</v>
      </c>
      <c r="DT7" s="38">
        <v>13.54</v>
      </c>
      <c r="DU7" s="38">
        <v>13.05</v>
      </c>
      <c r="DV7" s="38">
        <v>13.93</v>
      </c>
      <c r="DW7" s="38">
        <v>14.03</v>
      </c>
      <c r="DX7" s="38">
        <v>8.8699999999999992</v>
      </c>
      <c r="DY7" s="38">
        <v>9.85</v>
      </c>
      <c r="DZ7" s="38">
        <v>9.7100000000000009</v>
      </c>
      <c r="EA7" s="38">
        <v>12.79</v>
      </c>
      <c r="EB7" s="38">
        <v>13.39</v>
      </c>
      <c r="EC7" s="38">
        <v>15.89</v>
      </c>
      <c r="ED7" s="38">
        <v>0.49</v>
      </c>
      <c r="EE7" s="38">
        <v>0.05</v>
      </c>
      <c r="EF7" s="38">
        <v>0.34</v>
      </c>
      <c r="EG7" s="38">
        <v>0.17</v>
      </c>
      <c r="EH7" s="38">
        <v>0.24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2019-01-30T06:58:50Z</cp:lastPrinted>
  <dcterms:created xsi:type="dcterms:W3CDTF">2018-12-03T08:31:24Z</dcterms:created>
  <dcterms:modified xsi:type="dcterms:W3CDTF">2019-02-12T07:40:02Z</dcterms:modified>
  <cp:category/>
</cp:coreProperties>
</file>