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H31\105 財政係\03 調査回答\(46)平成30年度財政状況資料集\"/>
    </mc:Choice>
  </mc:AlternateContent>
  <bookViews>
    <workbookView xWindow="0" yWindow="0" windowWidth="3795" windowHeight="6015" tabRatio="831" firstSheet="7"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BE35" i="10"/>
  <c r="BE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<sst xmlns="http://schemas.openxmlformats.org/spreadsheetml/2006/main" count="1111" uniqueCount="615">
  <si>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</si>
  <si>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</si>
  <si>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</si>
  <si>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</si>
  <si>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</si>
  <si>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</si>
  <si>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</si>
  <si>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</si>
  <si>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</si>
  <si>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</si>
  <si>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</si>
  <si>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</si>
  <si>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</si>
  <si>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</si>
  <si>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</si>
  <si>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</si>
  <si>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</si>
  <si>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</si>
  <si>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</si>
  <si>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</si>
  <si>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</si>
  <si>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</si>
  <si>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</si>
  <si>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</si>
  <si>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</si>
  <si>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</si>
  <si>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</si>
  <si>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</si>
  <si>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</si>
  <si>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</si>
  <si>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</si>
  <si>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</si>
  <si>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</si>
  <si>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</si>
  <si>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</si>
  <si>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</si>
  <si>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</si>
  <si>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</si>
  <si>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</si>
  <si>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</si>
  <si>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</si>
  <si>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</si>
  <si>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</si>
  <si>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</si>
  <si>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</si>
  <si>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</si>
  <si>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</si>
  <si>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</si>
  <si>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</si>
  <si>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</si>
  <si>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</si>
  <si>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</si>
  <si>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</si>
  <si>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</si>
  <si>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</si>
  <si>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</si>
  <si>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</si>
  <si>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</si>
  <si>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</si>
  <si>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</si>
  <si>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</si>
  <si>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</si>
  <si>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</si>
  <si>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</si>
  <si>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</si>
  <si>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</si>
  <si>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</si>
  <si>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</si>
  <si>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</si>
  <si>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</si>
  <si>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</si>
  <si>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</si>
  <si>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</si>
  <si>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</si>
  <si>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</si>
  <si>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</si>
  <si>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</si>
  <si>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</si>
  <si>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</si>
  <si>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</si>
  <si>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</si>
  <si>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</si>
  <si>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</si>
  <si>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</si>
  <si>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</si>
  <si>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</si>
  <si>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</si>
  <si>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</si>
  <si>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</si>
  <si>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</si>
  <si>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</si>
  <si>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</si>
  <si>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</si>
  <si>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</si>
  <si>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</si>
  <si>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</si>
  <si>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</si>
  <si>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</si>
  <si>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</si>
  <si>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</si>
  <si>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</si>
  <si>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</si>
  <si>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</si>
  <si>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</si>
  <si>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</si>
  <si>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</si>
  <si>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</si>
  <si>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</si>
  <si>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</si>
  <si>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</si>
  <si>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</si>
  <si>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</si>
  <si>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</si>
  <si>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</si>
  <si>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</si>
  <si>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</si>
  <si>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</si>
  <si>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</si>
  <si>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</si>
  <si>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</si>
  <si>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</si>
  <si>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</si>
  <si>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</si>
  <si>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</si>
  <si>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</si>
  <si>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</si>
  <si>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</si>
  <si>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</si>
  <si>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</si>
  <si>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</si>
  <si>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</si>
  <si>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</si>
  <si>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</si>
  <si>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</si>
  <si>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</si>
  <si>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</si>
  <si>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</si>
  <si>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</si>
  <si>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</si>
  <si>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</si>
  <si>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</si>
  <si>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</si>
  <si>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</si>
  <si>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</si>
  <si>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</si>
  <si>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</si>
  <si>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</si>
  <si>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</si>
  <si>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</si>
  <si>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</si>
  <si>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</si>
  <si>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</si>
  <si>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</si>
  <si>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</si>
  <si>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</si>
  <si>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</si>
  <si>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</si>
  <si>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</si>
  <si>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</si>
  <si>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</si>
  <si>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</si>
  <si>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</si>
  <si>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</si>
  <si>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</si>
  <si>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</si>
  <si>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</si>
  <si>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</si>
  <si>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</si>
  <si>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</si>
  <si>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</si>
  <si>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</si>
  <si>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</si>
  <si>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</si>
  <si>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</si>
  <si>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</si>
  <si>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</si>
  <si>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</si>
  <si>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</si>
  <si>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</si>
  <si>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</si>
  <si>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</si>
  <si>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</si>
  <si>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</si>
  <si>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</si>
  <si>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</si>
  <si>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</si>
  <si>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</si>
  <si>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</si>
  <si>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</si>
  <si>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</si>
  <si>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</si>
  <si>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</si>
  <si>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</si>
  <si>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</si>
  <si>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</si>
  <si>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</si>
  <si>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</si>
  <si>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</si>
  <si>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</si>
  <si>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</si>
  <si>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</si>
  <si>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</si>
  <si>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</si>
  <si>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</si>
  <si>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</si>
  <si>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</si>
  <si>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</si>
  <si>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</si>
  <si>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</si>
  <si>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</si>
  <si>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</si>
  <si>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</si>
  <si>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長野県東御市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</si>
  <si>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</si>
  <si>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</si>
  <si>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</si>
  <si>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</si>
  <si>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</si>
  <si>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</si>
  <si>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</si>
  <si>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</si>
  <si>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</si>
  <si>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</si>
  <si>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</si>
  <si>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</si>
  <si>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</si>
  <si>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</si>
  <si>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</si>
  <si>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</si>
  <si>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</si>
  <si>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</si>
  <si>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</si>
  <si>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</si>
  <si>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</si>
  <si>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</si>
  <si>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</si>
  <si>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</si>
  <si>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</si>
  <si>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</si>
  <si>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</si>
  <si>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</si>
  <si>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</si>
  <si>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</si>
  <si>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</si>
  <si>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</si>
  <si>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</si>
  <si>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</si>
  <si>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</si>
  <si>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</si>
  <si>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</si>
  <si>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</si>
  <si>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</si>
  <si>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</si>
  <si>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</si>
  <si>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</si>
  <si>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</si>
  <si>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</si>
  <si>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</si>
  <si>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</si>
  <si>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</si>
  <si>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</si>
  <si>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</si>
  <si>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</si>
  <si>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</si>
  <si>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</si>
  <si>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</si>
  <si>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</si>
  <si>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</si>
  <si>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</si>
  <si>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</si>
  <si>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</si>
  <si>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</si>
  <si>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</si>
  <si>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</si>
  <si>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</si>
  <si>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</si>
  <si>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</si>
  <si>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</si>
  <si>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</si>
  <si>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</si>
  <si>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</si>
  <si>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</si>
  <si>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</si>
  <si>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</si>
  <si>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</si>
  <si>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</si>
  <si>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</si>
  <si>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</si>
  <si>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</si>
  <si>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</si>
  <si>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</si>
  <si>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</si>
  <si>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</si>
  <si>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</si>
  <si>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</si>
  <si>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</si>
  <si>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</si>
  <si>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</si>
  <si>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</si>
  <si>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</si>
  <si>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</si>
  <si>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</si>
  <si>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</si>
  <si>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</si>
  <si>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</si>
  <si>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</si>
  <si>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</si>
  <si>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</si>
  <si>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</si>
  <si>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</si>
  <si>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</si>
  <si>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</si>
  <si>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</si>
  <si>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</si>
  <si>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</si>
  <si>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</si>
  <si>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</si>
  <si>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</si>
  <si>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</si>
  <si>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</si>
  <si>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</si>
  <si>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</si>
  <si>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</si>
  <si>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</si>
  <si>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</si>
  <si>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</si>
  <si>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</si>
  <si>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</si>
  <si>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</si>
  <si>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</si>
  <si>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</si>
  <si>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</si>
  <si>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</si>
  <si>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</si>
  <si>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</si>
  <si>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</si>
  <si>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</si>
  <si>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</si>
  <si>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</si>
  <si>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</si>
  <si>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</si>
  <si>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</si>
  <si>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</si>
  <si>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</si>
  <si>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</si>
  <si>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</si>
  <si>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</si>
  <si>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</si>
  <si>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</si>
  <si>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</si>
  <si>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</si>
  <si>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</si>
  <si>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</si>
  <si>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</si>
  <si>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</si>
  <si>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</si>
  <si>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</si>
  <si>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</si>
  <si>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</si>
  <si>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</si>
  <si>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</si>
  <si>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長野県東御市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</si>
  <si>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</si>
  <si>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</si>
  <si>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</si>
  <si>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</si>
  <si>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</si>
  <si>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</si>
  <si>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</si>
  <si>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</si>
  <si>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</si>
  <si>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</si>
  <si>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</si>
  <si>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</si>
  <si>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</si>
  <si>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</si>
  <si>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</si>
  <si>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</si>
  <si>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</si>
  <si>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</si>
  <si>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</si>
  <si>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</si>
  <si>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</si>
  <si>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東御市工業地域開発事業特別会計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</si>
  <si>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</si>
  <si>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</si>
  <si>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</si>
  <si>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</si>
  <si>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</si>
  <si>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</si>
  <si>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</si>
  <si>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</si>
  <si>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</si>
  <si>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</si>
  <si>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</si>
  <si>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</si>
  <si>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</si>
  <si>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</si>
  <si>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東御市国民健康保険特別会計</t>
    <phoneticPr fontId="5"/>
  </si>
  <si>
    <t>東御市介護保険特別会計</t>
    <phoneticPr fontId="5"/>
  </si>
  <si>
    <t>東御市後期高齢者医療特別会計</t>
    <phoneticPr fontId="5"/>
  </si>
  <si>
    <t>東御市水道事業会計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</si>
  <si>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</si>
  <si>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</si>
  <si>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</si>
  <si>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</si>
  <si>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</si>
  <si>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</si>
  <si>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</si>
  <si>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</si>
  <si>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</si>
  <si>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</si>
  <si>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</si>
  <si>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</si>
  <si>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</si>
  <si>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</si>
  <si>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</si>
  <si>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</si>
  <si>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</si>
  <si>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</si>
  <si>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</si>
  <si>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</si>
  <si>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</si>
  <si>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</si>
  <si>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</si>
  <si>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</si>
  <si>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</si>
  <si>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</si>
  <si>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</si>
  <si>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</si>
  <si>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</si>
  <si>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</si>
  <si>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</si>
  <si>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</si>
  <si>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</si>
  <si>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</si>
  <si>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</si>
  <si>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</si>
  <si>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</si>
  <si>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</si>
  <si>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</si>
  <si>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</si>
  <si>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</si>
  <si>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</si>
  <si>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</si>
  <si>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</si>
  <si>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</si>
  <si>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</si>
  <si>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</si>
  <si>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</si>
  <si>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</si>
  <si>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</si>
  <si>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</si>
  <si>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</si>
  <si>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</si>
  <si>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</si>
  <si>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</si>
  <si>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</si>
  <si>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</si>
  <si>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</si>
  <si>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</si>
  <si>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</si>
  <si>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</si>
  <si>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</si>
  <si>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</si>
  <si>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</si>
  <si>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</si>
  <si>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</si>
  <si>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東御市下水道事業会計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</si>
  <si>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</si>
  <si>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</si>
  <si>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東御市病院事業会計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</si>
  <si>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</si>
  <si>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東御市水道事業会計</t>
    <phoneticPr fontId="5"/>
  </si>
  <si>
    <t>(Ｆ)</t>
    <phoneticPr fontId="5"/>
  </si>
  <si>
    <t>東御市介護保険特別会計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</si>
  <si>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</si>
  <si>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</si>
  <si>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</si>
  <si>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</si>
  <si>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</si>
  <si>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</si>
  <si>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</si>
  <si>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</si>
  <si>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</si>
  <si>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</si>
  <si>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</si>
  <si>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</si>
  <si>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</si>
  <si>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</si>
  <si>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</si>
  <si>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</si>
  <si>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</si>
  <si>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</si>
  <si>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</si>
  <si>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</si>
  <si>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</si>
  <si>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</si>
  <si>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</si>
  <si>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</si>
  <si>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</si>
  <si>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</si>
  <si>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</si>
  <si>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</si>
  <si>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</si>
  <si>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</si>
  <si>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</si>
  <si>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</si>
  <si>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</si>
  <si>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</si>
  <si>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</si>
  <si>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</si>
  <si>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</si>
  <si>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</si>
  <si>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</si>
  <si>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</si>
  <si>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</si>
  <si>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</si>
  <si>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</si>
  <si>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</si>
  <si>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</si>
  <si>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</si>
  <si>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</si>
  <si>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</si>
  <si>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</si>
  <si>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</si>
  <si>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</si>
  <si>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</si>
  <si>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</si>
  <si>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</si>
  <si>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</si>
  <si>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</si>
  <si>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</si>
  <si>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</si>
  <si>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</si>
  <si>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</si>
  <si>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</si>
  <si>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</si>
  <si>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</si>
  <si>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</si>
  <si>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</si>
  <si>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</si>
  <si>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</si>
  <si>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</si>
  <si>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</si>
  <si>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</si>
  <si>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</si>
  <si>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</si>
  <si>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</si>
  <si>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</si>
  <si>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</si>
  <si>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</si>
  <si>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</si>
  <si>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</si>
  <si>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</si>
  <si>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</si>
  <si>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</si>
  <si>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</si>
  <si>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</si>
  <si>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</si>
  <si>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5.26</t>
  </si>
  <si>
    <t>▲ 1.46</t>
  </si>
  <si>
    <t>▲ 8.47</t>
  </si>
  <si>
    <t>▲ 0.65</t>
  </si>
  <si>
    <t>東御市地域改善地区住宅改修資金等貸付事業特別会計</t>
  </si>
  <si>
    <t>▲ 0.09</t>
  </si>
  <si>
    <t>▲ 0.06</t>
  </si>
  <si>
    <t>▲ 0.05</t>
  </si>
  <si>
    <t>東御市下水道事業会計</t>
  </si>
  <si>
    <t>東御市水道事業会計</t>
  </si>
  <si>
    <t>一般会計</t>
  </si>
  <si>
    <t>東御市病院事業会計</t>
  </si>
  <si>
    <t>東御市介護保険特別会計</t>
  </si>
  <si>
    <t>東御市国民健康保険特別会計</t>
  </si>
  <si>
    <t>東御市後期高齢者医療特別会計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</si>
  <si>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</si>
  <si>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</si>
  <si>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</si>
  <si>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</si>
  <si>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</si>
  <si>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</si>
  <si>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</si>
  <si>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</si>
  <si>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</si>
  <si>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</si>
  <si>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</si>
  <si>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公益財団法人身体教育医学研究所</t>
    <rPh sb="0" eb="2">
      <t>コウエキ</t>
    </rPh>
    <rPh sb="2" eb="4">
      <t>ザイダン</t>
    </rPh>
    <rPh sb="4" eb="6">
      <t>ホウジン</t>
    </rPh>
    <rPh sb="6" eb="8">
      <t>シンタイ</t>
    </rPh>
    <rPh sb="8" eb="10">
      <t>キョウイク</t>
    </rPh>
    <rPh sb="10" eb="12">
      <t>イガク</t>
    </rPh>
    <rPh sb="12" eb="15">
      <t>ケンキュウジョ</t>
    </rPh>
    <phoneticPr fontId="2"/>
  </si>
  <si>
    <t>一般社団法人信州とうみ観光協会</t>
    <rPh sb="0" eb="2">
      <t>イッパン</t>
    </rPh>
    <rPh sb="2" eb="4">
      <t>シャダン</t>
    </rPh>
    <rPh sb="4" eb="6">
      <t>ホウジン</t>
    </rPh>
    <rPh sb="6" eb="8">
      <t>シンシュウ</t>
    </rPh>
    <rPh sb="11" eb="13">
      <t>カンコウ</t>
    </rPh>
    <rPh sb="13" eb="15">
      <t>キョウカイ</t>
    </rPh>
    <phoneticPr fontId="2"/>
  </si>
  <si>
    <t>株式会社東御市振興公社</t>
    <phoneticPr fontId="2"/>
  </si>
  <si>
    <t>東御市土地開発公社</t>
    <phoneticPr fontId="2"/>
  </si>
  <si>
    <t>-</t>
    <phoneticPr fontId="2"/>
  </si>
  <si>
    <t>合併振興基金</t>
    <rPh sb="0" eb="2">
      <t>ガッペイ</t>
    </rPh>
    <rPh sb="2" eb="4">
      <t>シンコウ</t>
    </rPh>
    <rPh sb="4" eb="6">
      <t>キキン</t>
    </rPh>
    <phoneticPr fontId="2"/>
  </si>
  <si>
    <t>公共施設等整備基金</t>
    <rPh sb="0" eb="2">
      <t>コウキョウ</t>
    </rPh>
    <rPh sb="2" eb="5">
      <t>シセツナド</t>
    </rPh>
    <rPh sb="5" eb="7">
      <t>セイビ</t>
    </rPh>
    <rPh sb="7" eb="9">
      <t>キキン</t>
    </rPh>
    <phoneticPr fontId="2"/>
  </si>
  <si>
    <t>地域福祉基金</t>
    <rPh sb="0" eb="2">
      <t>チイキ</t>
    </rPh>
    <rPh sb="2" eb="4">
      <t>フクシ</t>
    </rPh>
    <rPh sb="4" eb="6">
      <t>キキン</t>
    </rPh>
    <phoneticPr fontId="2"/>
  </si>
  <si>
    <t>職員退職手当基金</t>
    <rPh sb="0" eb="2">
      <t>ショクイン</t>
    </rPh>
    <rPh sb="2" eb="4">
      <t>タイショク</t>
    </rPh>
    <rPh sb="4" eb="6">
      <t>テアテ</t>
    </rPh>
    <rPh sb="6" eb="8">
      <t>キキン</t>
    </rPh>
    <phoneticPr fontId="2"/>
  </si>
  <si>
    <t>都市計画事業基金</t>
    <rPh sb="0" eb="6">
      <t>トシケイカクジギョウ</t>
    </rPh>
    <rPh sb="6" eb="8">
      <t>キキン</t>
    </rPh>
    <phoneticPr fontId="2"/>
  </si>
  <si>
    <t>-</t>
    <phoneticPr fontId="2"/>
  </si>
  <si>
    <t>佐久水道企業団（水道事業会計）</t>
    <rPh sb="0" eb="2">
      <t>サク</t>
    </rPh>
    <rPh sb="2" eb="4">
      <t>スイドウ</t>
    </rPh>
    <rPh sb="4" eb="7">
      <t>キギョウダン</t>
    </rPh>
    <rPh sb="8" eb="10">
      <t>スイドウ</t>
    </rPh>
    <rPh sb="10" eb="12">
      <t>ジギョウ</t>
    </rPh>
    <rPh sb="12" eb="14">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</si>
  <si>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</si>
  <si>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</si>
  <si>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</si>
  <si>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</si>
  <si>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t>
    <phoneticPr fontId="2"/>
  </si>
  <si>
    <t>川西保健衛生施設組合（一般会計）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</si>
  <si>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川西保健衛生施設組合（公共下水道事業会計）</t>
    <rPh sb="0" eb="2">
      <t>カワニシ</t>
    </rPh>
    <rPh sb="2" eb="4">
      <t>ホケン</t>
    </rPh>
    <rPh sb="4" eb="6">
      <t>エイセイ</t>
    </rPh>
    <rPh sb="6" eb="8">
      <t>シセツ</t>
    </rPh>
    <rPh sb="8" eb="10">
      <t>クミアイ</t>
    </rPh>
    <rPh sb="11" eb="13">
      <t>コウキョウ</t>
    </rPh>
    <rPh sb="13" eb="16">
      <t>ゲスイドウ</t>
    </rPh>
    <rPh sb="16" eb="18">
      <t>ジギョウ</t>
    </rPh>
    <rPh sb="18" eb="20">
      <t>カイケイ</t>
    </rPh>
    <phoneticPr fontId="2"/>
  </si>
  <si>
    <t>長野県後期高齢者医療連合（一般会計）</t>
    <rPh sb="0" eb="3">
      <t>ナガノケン</t>
    </rPh>
    <rPh sb="3" eb="5">
      <t>コウキ</t>
    </rPh>
    <rPh sb="5" eb="8">
      <t>コウレイシャ</t>
    </rPh>
    <rPh sb="8" eb="10">
      <t>イリョウ</t>
    </rPh>
    <rPh sb="10" eb="12">
      <t>レンゴウ</t>
    </rPh>
    <rPh sb="13" eb="15">
      <t>イッパン</t>
    </rPh>
    <rPh sb="15" eb="17">
      <t>カイケイ</t>
    </rPh>
    <phoneticPr fontId="2"/>
  </si>
  <si>
    <t>長野県後期高齢者医療連合（後期高齢者医療特別会計）</t>
    <rPh sb="0" eb="3">
      <t>ナガノケン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</si>
  <si>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</si>
  <si>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北佐久郡老人福祉施設組合（一般会計）</t>
    <rPh sb="0" eb="4">
      <t>キタサクグン</t>
    </rPh>
    <rPh sb="4" eb="6">
      <t>ロウジン</t>
    </rPh>
    <rPh sb="6" eb="8">
      <t>フクシ</t>
    </rPh>
    <rPh sb="8" eb="10">
      <t>シセツ</t>
    </rPh>
    <rPh sb="10" eb="12">
      <t>クミアイ</t>
    </rPh>
    <phoneticPr fontId="2"/>
  </si>
  <si>
    <t>東北信市町村交通災害共済事務組合（一般会計）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</si>
  <si>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長野県地方税滞納整理機構（一般会計）</t>
    <rPh sb="0" eb="3">
      <t>ナガノケン</t>
    </rPh>
    <rPh sb="3" eb="6">
      <t>チホウゼイ</t>
    </rPh>
    <rPh sb="6" eb="8">
      <t>タイノウ</t>
    </rPh>
    <rPh sb="8" eb="10">
      <t>セイリ</t>
    </rPh>
    <rPh sb="10" eb="12">
      <t>キコウ</t>
    </rPh>
    <phoneticPr fontId="2"/>
  </si>
  <si>
    <t>上田市東御市真田共有財産組合（一般会計）</t>
    <rPh sb="0" eb="3">
      <t>ウエダシ</t>
    </rPh>
    <rPh sb="3" eb="6">
      <t>トウミシ</t>
    </rPh>
    <rPh sb="6" eb="8">
      <t>サナダ</t>
    </rPh>
    <rPh sb="8" eb="10">
      <t>キョウユウ</t>
    </rPh>
    <rPh sb="10" eb="12">
      <t>ザイサン</t>
    </rPh>
    <rPh sb="12" eb="14">
      <t>クミアイ</t>
    </rPh>
    <phoneticPr fontId="2"/>
  </si>
  <si>
    <t>東御市下水道事業会計（公共下水道事業会計）</t>
    <rPh sb="11" eb="13">
      <t>コウキョウ</t>
    </rPh>
    <rPh sb="13" eb="16">
      <t>ゲスイドウ</t>
    </rPh>
    <rPh sb="16" eb="18">
      <t>ジギョウ</t>
    </rPh>
    <rPh sb="18" eb="20">
      <t>カイケイ</t>
    </rPh>
    <phoneticPr fontId="5"/>
  </si>
  <si>
    <t>東御市下水道事業会計（特定環境保全公共下水道会計）</t>
    <rPh sb="11" eb="13">
      <t>トクテイ</t>
    </rPh>
    <rPh sb="13" eb="15">
      <t>カンキョウ</t>
    </rPh>
    <rPh sb="15" eb="17">
      <t>ホゼン</t>
    </rPh>
    <rPh sb="17" eb="19">
      <t>コウキョウ</t>
    </rPh>
    <rPh sb="19" eb="22">
      <t>ゲスイドウ</t>
    </rPh>
    <rPh sb="22" eb="24">
      <t>カイケイ</t>
    </rPh>
    <phoneticPr fontId="5"/>
  </si>
  <si>
    <t>東御市下水道事業会計（農業集落排水施設事業会計）</t>
    <rPh sb="11" eb="13">
      <t>ノウギョウ</t>
    </rPh>
    <rPh sb="13" eb="15">
      <t>シュウラク</t>
    </rPh>
    <rPh sb="15" eb="17">
      <t>ハイスイ</t>
    </rPh>
    <rPh sb="17" eb="19">
      <t>シセツ</t>
    </rPh>
    <rPh sb="19" eb="21">
      <t>ジギョウ</t>
    </rPh>
    <rPh sb="21" eb="23">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</si>
</sst>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5302-4D0A-A164-324992B659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109800</c:v>
                </c:pt>
                <c:pt idx="1">
                  <c:v>47680</c:v>
                </c:pt>
                <c:pt idx="2">
                  <c:v>42785</c:v>
                </c:pt>
                <c:pt idx="3">
                  <c:v>82168</c:v>
                </c:pt>
                <c:pt idx="4">
                  <c:v>59717</c:v>
                </c:pt>
              </c:numCache>
            </c:numRef>
          </c:val>
          <c:smooth val="0"/>
          <c:extLst xmlns:c16r2="http://schemas.microsoft.com/office/drawing/2015/06/chart">
            <c:ext xmlns:c16="http://schemas.microsoft.com/office/drawing/2014/chart" uri="{C3380CC4-5D6E-409C-BE32-E72D297353CC}">
              <c16:uniqueId val="{00000001-5302-4D0A-A164-324992B65924}"/>
            </c:ext>
          </c:extLst>
        </c:ser>
        <c:dLbls>
          <c:showLegendKey val="0"/>
          <c:showVal val="0"/>
          <c:showCatName val="0"/>
          <c:showSerName val="0"/>
          <c:showPercent val="0"/>
          <c:showBubbleSize val="0"/>
        </c:dLbls>
        <c:marker val="1"/>
        <c:smooth val="0"/>
        <c:axId val="792110096"/>
        <c:axId val="792119896"/>
      </c:lineChart>
      <c:catAx>
        <c:axId val="79211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2119896"/>
        <c:crosses val="autoZero"/>
        <c:auto val="1"/>
        <c:lblAlgn val="ctr"/>
        <c:lblOffset val="100"/>
        <c:tickLblSkip val="1"/>
        <c:tickMarkSkip val="1"/>
        <c:noMultiLvlLbl val="0"/>
      </c:catAx>
      <c:valAx>
        <c:axId val="7921198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211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5.26</c:v>
                </c:pt>
                <c:pt idx="1">
                  <c:v>5.61</c:v>
                </c:pt>
                <c:pt idx="2">
                  <c:v>5.19</c:v>
                </c:pt>
                <c:pt idx="3">
                  <c:v>4.0199999999999996</c:v>
                </c:pt>
                <c:pt idx="4">
                  <c:v>4.46</c:v>
                </c:pt>
              </c:numCache>
            </c:numRef>
          </c:val>
          <c:extLst xmlns:c16r2="http://schemas.microsoft.com/office/drawing/2015/06/chart">
            <c:ext xmlns:c16="http://schemas.microsoft.com/office/drawing/2014/chart" uri="{C3380CC4-5D6E-409C-BE32-E72D297353CC}">
              <c16:uniqueId val="{00000000-1A65-4436-8C61-D213904667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15.41</c:v>
                </c:pt>
                <c:pt idx="1">
                  <c:v>15.32</c:v>
                </c:pt>
                <c:pt idx="2">
                  <c:v>13.06</c:v>
                </c:pt>
                <c:pt idx="3">
                  <c:v>7.99</c:v>
                </c:pt>
                <c:pt idx="4">
                  <c:v>8.06</c:v>
                </c:pt>
              </c:numCache>
            </c:numRef>
          </c:val>
          <c:extLst xmlns:c16r2="http://schemas.microsoft.com/office/drawing/2015/06/chart">
            <c:ext xmlns:c16="http://schemas.microsoft.com/office/drawing/2014/chart" uri="{C3380CC4-5D6E-409C-BE32-E72D297353CC}">
              <c16:uniqueId val="{00000001-1A65-4436-8C61-D213904667B0}"/>
            </c:ext>
          </c:extLst>
        </c:ser>
        <c:dLbls>
          <c:showLegendKey val="0"/>
          <c:showVal val="0"/>
          <c:showCatName val="0"/>
          <c:showSerName val="0"/>
          <c:showPercent val="0"/>
          <c:showBubbleSize val="0"/>
        </c:dLbls>
        <c:gapWidth val="250"/>
        <c:overlap val="100"/>
        <c:axId val="792118328"/>
        <c:axId val="792118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-5.26</c:v>
                </c:pt>
                <c:pt idx="1">
                  <c:v>0.27</c:v>
                </c:pt>
                <c:pt idx="2">
                  <c:v>-1.46</c:v>
                </c:pt>
                <c:pt idx="3">
                  <c:v>-8.4700000000000006</c:v>
                </c:pt>
                <c:pt idx="4">
                  <c:v>-0.65</c:v>
                </c:pt>
              </c:numCache>
            </c:numRef>
          </c:val>
          <c:smooth val="0"/>
          <c:extLst xmlns:c16r2="http://schemas.microsoft.com/office/drawing/2015/06/chart">
            <c:ext xmlns:c16="http://schemas.microsoft.com/office/drawing/2014/chart" uri="{C3380CC4-5D6E-409C-BE32-E72D297353CC}">
              <c16:uniqueId val="{00000002-1A65-4436-8C61-D213904667B0}"/>
            </c:ext>
          </c:extLst>
        </c:ser>
        <c:dLbls>
          <c:showLegendKey val="0"/>
          <c:showVal val="0"/>
          <c:showCatName val="0"/>
          <c:showSerName val="0"/>
          <c:showPercent val="0"/>
          <c:showBubbleSize val="0"/>
        </c:dLbls>
        <c:marker val="1"/>
        <c:smooth val="0"/>
        <c:axId val="792118328"/>
        <c:axId val="792118720"/>
      </c:lineChart>
      <c:catAx>
        <c:axId val="79211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2118720"/>
        <c:crosses val="autoZero"/>
        <c:auto val="1"/>
        <c:lblAlgn val="ctr"/>
        <c:lblOffset val="100"/>
        <c:tickLblSkip val="1"/>
        <c:tickMarkSkip val="1"/>
        <c:noMultiLvlLbl val="0"/>
      </c:catAx>
      <c:valAx>
        <c:axId val="79211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11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928-47BA-87F6-69E3E341B4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28-47BA-87F6-69E3E341B4B9}"/>
            </c:ext>
          </c:extLst>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0.1</c:v>
                </c:pt>
                <c:pt idx="4">
                  <c:v>#N/A</c:v>
                </c:pt>
                <c:pt idx="5">
                  <c:v>0</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2-8928-47BA-87F6-69E3E341B4B9}"/>
            </c:ext>
          </c:extLst>
        </c:ser>
        <c:ser>
          <c:idx val="3"/>
          <c:order val="3"/>
          <c:tx>
            <c:strRef>
              <c:f>データシート!$A$30</c:f>
              <c:strCache>
                <c:ptCount val="1"/>
                <c:pt idx="0">
                  <c:v>東御市国民健康保険特別会計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1.94</c:v>
                </c:pt>
                <c:pt idx="2">
                  <c:v>#N/A</c:v>
                </c:pt>
                <c:pt idx="3">
                  <c:v>2.29</c:v>
                </c:pt>
                <c:pt idx="4">
                  <c:v>#N/A</c:v>
                </c:pt>
                <c:pt idx="5">
                  <c:v>3.31</c:v>
                </c:pt>
                <c:pt idx="6">
                  <c:v>#N/A</c:v>
                </c:pt>
                <c:pt idx="7">
                  <c:v>3.11</c:v>
                </c:pt>
                <c:pt idx="8">
                  <c:v>#N/A</c:v>
                </c:pt>
                <c:pt idx="9">
                  <c:v>1.17</c:v>
                </c:pt>
              </c:numCache>
            </c:numRef>
          </c:val>
          <c:extLst xmlns:c16r2="http://schemas.microsoft.com/office/drawing/2015/06/chart">
            <c:ext xmlns:c16="http://schemas.microsoft.com/office/drawing/2014/chart" uri="{C3380CC4-5D6E-409C-BE32-E72D297353CC}">
              <c16:uniqueId val="{00000003-8928-47BA-87F6-69E3E341B4B9}"/>
            </c:ext>
          </c:extLst>
        </c:ser>
        <c:ser>
          <c:idx val="4"/>
          <c:order val="4"/>
          <c:tx>
            <c:strRef>
              <c:f>データシート!$A$31</c:f>
              <c:strCache>
                <c:ptCount val="1"/>
                <c:pt idx="0">
                  <c:v>東御市介護保険特別会計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0.42</c:v>
                </c:pt>
                <c:pt idx="2">
                  <c:v>#N/A</c:v>
                </c:pt>
                <c:pt idx="3">
                  <c:v>0.36</c:v>
                </c:pt>
                <c:pt idx="4">
                  <c:v>#N/A</c:v>
                </c:pt>
                <c:pt idx="5">
                  <c:v>1.19</c:v>
                </c:pt>
                <c:pt idx="6">
                  <c:v>#N/A</c:v>
                </c:pt>
                <c:pt idx="7">
                  <c:v>0.8</c:v>
                </c:pt>
                <c:pt idx="8">
                  <c:v>#N/A</c:v>
                </c:pt>
                <c:pt idx="9">
                  <c:v>1.43</c:v>
                </c:pt>
              </c:numCache>
            </c:numRef>
          </c:val>
          <c:extLst xmlns:c16r2="http://schemas.microsoft.com/office/drawing/2015/06/chart">
            <c:ext xmlns:c16="http://schemas.microsoft.com/office/drawing/2014/chart" uri="{C3380CC4-5D6E-409C-BE32-E72D297353CC}">
              <c16:uniqueId val="{00000004-8928-47BA-87F6-69E3E341B4B9}"/>
            </c:ext>
          </c:extLst>
        </c:ser>
        <c:ser>
          <c:idx val="5"/>
          <c:order val="5"/>
          <c:tx>
            <c:strRef>
              <c:f>データシート!$A$32</c:f>
              <c:strCache>
                <c:ptCount val="1"/>
                <c:pt idx="0">
                  <c:v>東御市病院事業会計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1.21</c:v>
                </c:pt>
                <c:pt idx="2">
                  <c:v>#N/A</c:v>
                </c:pt>
                <c:pt idx="3">
                  <c:v>0.82</c:v>
                </c:pt>
                <c:pt idx="4">
                  <c:v>#N/A</c:v>
                </c:pt>
                <c:pt idx="5">
                  <c:v>1.1399999999999999</c:v>
                </c:pt>
                <c:pt idx="6">
                  <c:v>#N/A</c:v>
                </c:pt>
                <c:pt idx="7">
                  <c:v>0.92</c:v>
                </c:pt>
                <c:pt idx="8">
                  <c:v>#N/A</c:v>
                </c:pt>
                <c:pt idx="9">
                  <c:v>1.5</c:v>
                </c:pt>
              </c:numCache>
            </c:numRef>
          </c:val>
          <c:extLst xmlns:c16r2="http://schemas.microsoft.com/office/drawing/2015/06/chart">
            <c:ext xmlns:c16="http://schemas.microsoft.com/office/drawing/2014/chart" uri="{C3380CC4-5D6E-409C-BE32-E72D297353CC}">
              <c16:uniqueId val="{00000005-8928-47BA-87F6-69E3E341B4B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5.35</c:v>
                </c:pt>
                <c:pt idx="2">
                  <c:v>#N/A</c:v>
                </c:pt>
                <c:pt idx="3">
                  <c:v>5.67</c:v>
                </c:pt>
                <c:pt idx="4">
                  <c:v>#N/A</c:v>
                </c:pt>
                <c:pt idx="5">
                  <c:v>5.19</c:v>
                </c:pt>
                <c:pt idx="6">
                  <c:v>#N/A</c:v>
                </c:pt>
                <c:pt idx="7">
                  <c:v>4.0599999999999996</c:v>
                </c:pt>
                <c:pt idx="8">
                  <c:v>#N/A</c:v>
                </c:pt>
                <c:pt idx="9">
                  <c:v>4.5</c:v>
                </c:pt>
              </c:numCache>
            </c:numRef>
          </c:val>
          <c:extLst xmlns:c16r2="http://schemas.microsoft.com/office/drawing/2015/06/chart">
            <c:ext xmlns:c16="http://schemas.microsoft.com/office/drawing/2014/chart" uri="{C3380CC4-5D6E-409C-BE32-E72D297353CC}">
              <c16:uniqueId val="{00000006-8928-47BA-87F6-69E3E341B4B9}"/>
            </c:ext>
          </c:extLst>
        </c:ser>
        <c:ser>
          <c:idx val="7"/>
          <c:order val="7"/>
          <c:tx>
            <c:strRef>
              <c:f>データシート!$A$34</c:f>
              <c:strCache>
                <c:ptCount val="1"/>
                <c:pt idx="0">
                  <c:v>東御市水道事業会計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4.1399999999999997</c:v>
                </c:pt>
                <c:pt idx="2">
                  <c:v>#N/A</c:v>
                </c:pt>
                <c:pt idx="3">
                  <c:v>4.43</c:v>
                </c:pt>
                <c:pt idx="4">
                  <c:v>#N/A</c:v>
                </c:pt>
                <c:pt idx="5">
                  <c:v>4.83</c:v>
                </c:pt>
                <c:pt idx="6">
                  <c:v>#N/A</c:v>
                </c:pt>
                <c:pt idx="7">
                  <c:v>5.0999999999999996</c:v>
                </c:pt>
                <c:pt idx="8">
                  <c:v>#N/A</c:v>
                </c:pt>
                <c:pt idx="9">
                  <c:v>5.76</c:v>
                </c:pt>
              </c:numCache>
            </c:numRef>
          </c:val>
          <c:extLst xmlns:c16r2="http://schemas.microsoft.com/office/drawing/2015/06/chart">
            <c:ext xmlns:c16="http://schemas.microsoft.com/office/drawing/2014/chart" uri="{C3380CC4-5D6E-409C-BE32-E72D297353CC}">
              <c16:uniqueId val="{00000007-8928-47BA-87F6-69E3E341B4B9}"/>
            </c:ext>
          </c:extLst>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4.16</c:v>
                </c:pt>
                <c:pt idx="2">
                  <c:v>#N/A</c:v>
                </c:pt>
                <c:pt idx="3">
                  <c:v>5.05</c:v>
                </c:pt>
                <c:pt idx="4">
                  <c:v>#N/A</c:v>
                </c:pt>
                <c:pt idx="5">
                  <c:v>5.87</c:v>
                </c:pt>
                <c:pt idx="6">
                  <c:v>#N/A</c:v>
                </c:pt>
                <c:pt idx="7">
                  <c:v>7.84</c:v>
                </c:pt>
                <c:pt idx="8">
                  <c:v>#N/A</c:v>
                </c:pt>
                <c:pt idx="9">
                  <c:v>8.2200000000000006</c:v>
                </c:pt>
              </c:numCache>
            </c:numRef>
          </c:val>
          <c:extLst xmlns:c16r2="http://schemas.microsoft.com/office/drawing/2015/06/chart">
            <c:ext xmlns:c16="http://schemas.microsoft.com/office/drawing/2014/chart" uri="{C3380CC4-5D6E-409C-BE32-E72D297353CC}">
              <c16:uniqueId val="{00000008-8928-47BA-87F6-69E3E341B4B9}"/>
            </c:ext>
          </c:extLst>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0.09</c:v>
                </c:pt>
                <c:pt idx="1">
                  <c:v>#N/A</c:v>
                </c:pt>
                <c:pt idx="2">
                  <c:v>0.06</c:v>
                </c:pt>
                <c:pt idx="3">
                  <c:v>#N/A</c:v>
                </c:pt>
                <c:pt idx="4">
                  <c:v>0.05</c:v>
                </c:pt>
                <c:pt idx="5">
                  <c:v>#N/A</c:v>
                </c:pt>
                <c:pt idx="6">
                  <c:v>0.05</c:v>
                </c:pt>
                <c:pt idx="7">
                  <c:v>#N/A</c:v>
                </c:pt>
                <c:pt idx="8">
                  <c:v>0.06</c:v>
                </c:pt>
                <c:pt idx="9">
                  <c:v>#N/A</c:v>
                </c:pt>
              </c:numCache>
            </c:numRef>
          </c:val>
          <c:extLst xmlns:c16r2="http://schemas.microsoft.com/office/drawing/2015/06/chart">
            <c:ext xmlns:c16="http://schemas.microsoft.com/office/drawing/2014/chart" uri="{C3380CC4-5D6E-409C-BE32-E72D297353CC}">
              <c16:uniqueId val="{00000009-8928-47BA-87F6-69E3E341B4B9}"/>
            </c:ext>
          </c:extLst>
        </c:ser>
        <c:dLbls>
          <c:showLegendKey val="0"/>
          <c:showVal val="0"/>
          <c:showCatName val="0"/>
          <c:showSerName val="0"/>
          <c:showPercent val="0"/>
          <c:showBubbleSize val="0"/>
        </c:dLbls>
        <c:gapWidth val="150"/>
        <c:overlap val="100"/>
        <c:axId val="792122640"/>
        <c:axId val="792121856"/>
      </c:barChart>
      <c:catAx>
        <c:axId val="79212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2121856"/>
        <c:crosses val="autoZero"/>
        <c:auto val="1"/>
        <c:lblAlgn val="ctr"/>
        <c:lblOffset val="100"/>
        <c:tickLblSkip val="1"/>
        <c:tickMarkSkip val="1"/>
        <c:noMultiLvlLbl val="0"/>
      </c:catAx>
      <c:valAx>
        <c:axId val="79212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122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2032</c:v>
                </c:pt>
                <c:pt idx="5">
                  <c:v>1977</c:v>
                </c:pt>
                <c:pt idx="8">
                  <c:v>2021</c:v>
                </c:pt>
                <c:pt idx="11">
                  <c:v>1960</c:v>
                </c:pt>
                <c:pt idx="14">
                  <c:v>1956</c:v>
                </c:pt>
              </c:numCache>
            </c:numRef>
          </c:val>
          <c:extLst xmlns:c16r2="http://schemas.microsoft.com/office/drawing/2015/06/chart">
            <c:ext xmlns:c16="http://schemas.microsoft.com/office/drawing/2014/chart" uri="{C3380CC4-5D6E-409C-BE32-E72D297353CC}">
              <c16:uniqueId val="{00000000-29E5-4FE6-86B8-4F4418CE9A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E5-4FE6-86B8-4F4418CE9A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230</c:v>
                </c:pt>
                <c:pt idx="3">
                  <c:v>90</c:v>
                </c:pt>
                <c:pt idx="6">
                  <c:v>31</c:v>
                </c:pt>
                <c:pt idx="9">
                  <c:v>1</c:v>
                </c:pt>
                <c:pt idx="12">
                  <c:v>0</c:v>
                </c:pt>
              </c:numCache>
            </c:numRef>
          </c:val>
          <c:extLst xmlns:c16r2="http://schemas.microsoft.com/office/drawing/2015/06/chart">
            <c:ext xmlns:c16="http://schemas.microsoft.com/office/drawing/2014/chart" uri="{C3380CC4-5D6E-409C-BE32-E72D297353CC}">
              <c16:uniqueId val="{00000002-29E5-4FE6-86B8-4F4418CE9A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31</c:v>
                </c:pt>
                <c:pt idx="6">
                  <c:v>42</c:v>
                </c:pt>
                <c:pt idx="9">
                  <c:v>64</c:v>
                </c:pt>
                <c:pt idx="12">
                  <c:v>63</c:v>
                </c:pt>
              </c:numCache>
            </c:numRef>
          </c:val>
          <c:extLst xmlns:c16r2="http://schemas.microsoft.com/office/drawing/2015/06/chart">
            <c:ext xmlns:c16="http://schemas.microsoft.com/office/drawing/2014/chart" uri="{C3380CC4-5D6E-409C-BE32-E72D297353CC}">
              <c16:uniqueId val="{00000003-29E5-4FE6-86B8-4F4418CE9A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788</c:v>
                </c:pt>
                <c:pt idx="3">
                  <c:v>763</c:v>
                </c:pt>
                <c:pt idx="6">
                  <c:v>738</c:v>
                </c:pt>
                <c:pt idx="9">
                  <c:v>678</c:v>
                </c:pt>
                <c:pt idx="12">
                  <c:v>657</c:v>
                </c:pt>
              </c:numCache>
            </c:numRef>
          </c:val>
          <c:extLst xmlns:c16r2="http://schemas.microsoft.com/office/drawing/2015/06/chart">
            <c:ext xmlns:c16="http://schemas.microsoft.com/office/drawing/2014/chart" uri="{C3380CC4-5D6E-409C-BE32-E72D297353CC}">
              <c16:uniqueId val="{00000004-29E5-4FE6-86B8-4F4418CE9A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E5-4FE6-86B8-4F4418CE9A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E5-4FE6-86B8-4F4418CE9A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1628</c:v>
                </c:pt>
                <c:pt idx="3">
                  <c:v>1631</c:v>
                </c:pt>
                <c:pt idx="6">
                  <c:v>1704</c:v>
                </c:pt>
                <c:pt idx="9">
                  <c:v>1665</c:v>
                </c:pt>
                <c:pt idx="12">
                  <c:v>1743</c:v>
                </c:pt>
              </c:numCache>
            </c:numRef>
          </c:val>
          <c:extLst xmlns:c16r2="http://schemas.microsoft.com/office/drawing/2015/06/chart">
            <c:ext xmlns:c16="http://schemas.microsoft.com/office/drawing/2014/chart" uri="{C3380CC4-5D6E-409C-BE32-E72D297353CC}">
              <c16:uniqueId val="{00000007-29E5-4FE6-86B8-4F4418CE9AA8}"/>
            </c:ext>
          </c:extLst>
        </c:ser>
        <c:dLbls>
          <c:showLegendKey val="0"/>
          <c:showVal val="0"/>
          <c:showCatName val="0"/>
          <c:showSerName val="0"/>
          <c:showPercent val="0"/>
          <c:showBubbleSize val="0"/>
        </c:dLbls>
        <c:gapWidth val="100"/>
        <c:overlap val="100"/>
        <c:axId val="792124600"/>
        <c:axId val="792122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642</c:v>
                </c:pt>
                <c:pt idx="2">
                  <c:v>#N/A</c:v>
                </c:pt>
                <c:pt idx="3">
                  <c:v>#N/A</c:v>
                </c:pt>
                <c:pt idx="4">
                  <c:v>538</c:v>
                </c:pt>
                <c:pt idx="5">
                  <c:v>#N/A</c:v>
                </c:pt>
                <c:pt idx="6">
                  <c:v>#N/A</c:v>
                </c:pt>
                <c:pt idx="7">
                  <c:v>494</c:v>
                </c:pt>
                <c:pt idx="8">
                  <c:v>#N/A</c:v>
                </c:pt>
                <c:pt idx="9">
                  <c:v>#N/A</c:v>
                </c:pt>
                <c:pt idx="10">
                  <c:v>448</c:v>
                </c:pt>
                <c:pt idx="11">
                  <c:v>#N/A</c:v>
                </c:pt>
                <c:pt idx="12">
                  <c:v>#N/A</c:v>
                </c:pt>
                <c:pt idx="13">
                  <c:v>507</c:v>
                </c:pt>
                <c:pt idx="14">
                  <c:v>#N/A</c:v>
                </c:pt>
              </c:numCache>
            </c:numRef>
          </c:val>
          <c:smooth val="0"/>
          <c:extLst xmlns:c16r2="http://schemas.microsoft.com/office/drawing/2015/06/chart">
            <c:ext xmlns:c16="http://schemas.microsoft.com/office/drawing/2014/chart" uri="{C3380CC4-5D6E-409C-BE32-E72D297353CC}">
              <c16:uniqueId val="{00000008-29E5-4FE6-86B8-4F4418CE9AA8}"/>
            </c:ext>
          </c:extLst>
        </c:ser>
        <c:dLbls>
          <c:showLegendKey val="0"/>
          <c:showVal val="0"/>
          <c:showCatName val="0"/>
          <c:showSerName val="0"/>
          <c:showPercent val="0"/>
          <c:showBubbleSize val="0"/>
        </c:dLbls>
        <c:marker val="1"/>
        <c:smooth val="0"/>
        <c:axId val="792124600"/>
        <c:axId val="792122248"/>
      </c:lineChart>
      <c:catAx>
        <c:axId val="79212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2122248"/>
        <c:crosses val="autoZero"/>
        <c:auto val="1"/>
        <c:lblAlgn val="ctr"/>
        <c:lblOffset val="100"/>
        <c:tickLblSkip val="1"/>
        <c:tickMarkSkip val="1"/>
        <c:noMultiLvlLbl val="0"/>
      </c:catAx>
      <c:valAx>
        <c:axId val="792122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12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20191</c:v>
                </c:pt>
                <c:pt idx="5">
                  <c:v>19449</c:v>
                </c:pt>
                <c:pt idx="8">
                  <c:v>18674</c:v>
                </c:pt>
                <c:pt idx="11">
                  <c:v>17762</c:v>
                </c:pt>
                <c:pt idx="14">
                  <c:v>17093</c:v>
                </c:pt>
              </c:numCache>
            </c:numRef>
          </c:val>
          <c:extLst xmlns:c16r2="http://schemas.microsoft.com/office/drawing/2015/06/chart">
            <c:ext xmlns:c16="http://schemas.microsoft.com/office/drawing/2014/chart" uri="{C3380CC4-5D6E-409C-BE32-E72D297353CC}">
              <c16:uniqueId val="{00000000-895D-485D-AC8A-D141BE5ABE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1652</c:v>
                </c:pt>
                <c:pt idx="5">
                  <c:v>1527</c:v>
                </c:pt>
                <c:pt idx="8">
                  <c:v>1520</c:v>
                </c:pt>
                <c:pt idx="11">
                  <c:v>1482</c:v>
                </c:pt>
                <c:pt idx="14">
                  <c:v>1413</c:v>
                </c:pt>
              </c:numCache>
            </c:numRef>
          </c:val>
          <c:extLst xmlns:c16r2="http://schemas.microsoft.com/office/drawing/2015/06/chart">
            <c:ext xmlns:c16="http://schemas.microsoft.com/office/drawing/2014/chart" uri="{C3380CC4-5D6E-409C-BE32-E72D297353CC}">
              <c16:uniqueId val="{00000001-895D-485D-AC8A-D141BE5ABE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5844</c:v>
                </c:pt>
                <c:pt idx="5">
                  <c:v>5461</c:v>
                </c:pt>
                <c:pt idx="8">
                  <c:v>4706</c:v>
                </c:pt>
                <c:pt idx="11">
                  <c:v>4015</c:v>
                </c:pt>
                <c:pt idx="14">
                  <c:v>3814</c:v>
                </c:pt>
              </c:numCache>
            </c:numRef>
          </c:val>
          <c:extLst xmlns:c16r2="http://schemas.microsoft.com/office/drawing/2015/06/chart">
            <c:ext xmlns:c16="http://schemas.microsoft.com/office/drawing/2014/chart" uri="{C3380CC4-5D6E-409C-BE32-E72D297353CC}">
              <c16:uniqueId val="{00000002-895D-485D-AC8A-D141BE5ABE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5D-485D-AC8A-D141BE5ABE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95D-485D-AC8A-D141BE5ABE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5D-485D-AC8A-D141BE5ABE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1752</c:v>
                </c:pt>
                <c:pt idx="3">
                  <c:v>1787</c:v>
                </c:pt>
                <c:pt idx="6">
                  <c:v>1764</c:v>
                </c:pt>
                <c:pt idx="9">
                  <c:v>1949</c:v>
                </c:pt>
                <c:pt idx="12">
                  <c:v>1772</c:v>
                </c:pt>
              </c:numCache>
            </c:numRef>
          </c:val>
          <c:extLst xmlns:c16r2="http://schemas.microsoft.com/office/drawing/2015/06/chart">
            <c:ext xmlns:c16="http://schemas.microsoft.com/office/drawing/2014/chart" uri="{C3380CC4-5D6E-409C-BE32-E72D297353CC}">
              <c16:uniqueId val="{00000006-895D-485D-AC8A-D141BE5ABE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538</c:v>
                </c:pt>
                <c:pt idx="3">
                  <c:v>466</c:v>
                </c:pt>
                <c:pt idx="6">
                  <c:v>551</c:v>
                </c:pt>
                <c:pt idx="9">
                  <c:v>522</c:v>
                </c:pt>
                <c:pt idx="12">
                  <c:v>478</c:v>
                </c:pt>
              </c:numCache>
            </c:numRef>
          </c:val>
          <c:extLst xmlns:c16r2="http://schemas.microsoft.com/office/drawing/2015/06/chart">
            <c:ext xmlns:c16="http://schemas.microsoft.com/office/drawing/2014/chart" uri="{C3380CC4-5D6E-409C-BE32-E72D297353CC}">
              <c16:uniqueId val="{00000007-895D-485D-AC8A-D141BE5ABE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8548</c:v>
                </c:pt>
                <c:pt idx="3">
                  <c:v>7509</c:v>
                </c:pt>
                <c:pt idx="6">
                  <c:v>6242</c:v>
                </c:pt>
                <c:pt idx="9">
                  <c:v>5477</c:v>
                </c:pt>
                <c:pt idx="12">
                  <c:v>4907</c:v>
                </c:pt>
              </c:numCache>
            </c:numRef>
          </c:val>
          <c:extLst xmlns:c16r2="http://schemas.microsoft.com/office/drawing/2015/06/chart">
            <c:ext xmlns:c16="http://schemas.microsoft.com/office/drawing/2014/chart" uri="{C3380CC4-5D6E-409C-BE32-E72D297353CC}">
              <c16:uniqueId val="{00000008-895D-485D-AC8A-D141BE5ABE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c:v>
                </c:pt>
                <c:pt idx="3">
                  <c:v>30</c:v>
                </c:pt>
                <c:pt idx="6">
                  <c:v>0</c:v>
                </c:pt>
                <c:pt idx="9">
                  <c:v>0</c:v>
                </c:pt>
                <c:pt idx="12">
                  <c:v>0</c:v>
                </c:pt>
              </c:numCache>
            </c:numRef>
          </c:val>
          <c:extLst xmlns:c16r2="http://schemas.microsoft.com/office/drawing/2015/06/chart">
            <c:ext xmlns:c16="http://schemas.microsoft.com/office/drawing/2014/chart" uri="{C3380CC4-5D6E-409C-BE32-E72D297353CC}">
              <c16:uniqueId val="{00000009-895D-485D-AC8A-D141BE5ABE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22006</c:v>
                </c:pt>
                <c:pt idx="3">
                  <c:v>21176</c:v>
                </c:pt>
                <c:pt idx="6">
                  <c:v>20205</c:v>
                </c:pt>
                <c:pt idx="9">
                  <c:v>19971</c:v>
                </c:pt>
                <c:pt idx="12">
                  <c:v>19334</c:v>
                </c:pt>
              </c:numCache>
            </c:numRef>
          </c:val>
          <c:extLst xmlns:c16r2="http://schemas.microsoft.com/office/drawing/2015/06/chart">
            <c:ext xmlns:c16="http://schemas.microsoft.com/office/drawing/2014/chart" uri="{C3380CC4-5D6E-409C-BE32-E72D297353CC}">
              <c16:uniqueId val="{0000000A-895D-485D-AC8A-D141BE5ABE76}"/>
            </c:ext>
          </c:extLst>
        </c:ser>
        <c:dLbls>
          <c:showLegendKey val="0"/>
          <c:showVal val="0"/>
          <c:showCatName val="0"/>
          <c:showSerName val="0"/>
          <c:showPercent val="0"/>
          <c:showBubbleSize val="0"/>
        </c:dLbls>
        <c:gapWidth val="100"/>
        <c:overlap val="100"/>
        <c:axId val="792124992"/>
        <c:axId val="79212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5282</c:v>
                </c:pt>
                <c:pt idx="2">
                  <c:v>#N/A</c:v>
                </c:pt>
                <c:pt idx="3">
                  <c:v>#N/A</c:v>
                </c:pt>
                <c:pt idx="4">
                  <c:v>4532</c:v>
                </c:pt>
                <c:pt idx="5">
                  <c:v>#N/A</c:v>
                </c:pt>
                <c:pt idx="6">
                  <c:v>#N/A</c:v>
                </c:pt>
                <c:pt idx="7">
                  <c:v>3863</c:v>
                </c:pt>
                <c:pt idx="8">
                  <c:v>#N/A</c:v>
                </c:pt>
                <c:pt idx="9">
                  <c:v>#N/A</c:v>
                </c:pt>
                <c:pt idx="10">
                  <c:v>4661</c:v>
                </c:pt>
                <c:pt idx="11">
                  <c:v>#N/A</c:v>
                </c:pt>
                <c:pt idx="12">
                  <c:v>#N/A</c:v>
                </c:pt>
                <c:pt idx="13">
                  <c:v>4171</c:v>
                </c:pt>
                <c:pt idx="14">
                  <c:v>#N/A</c:v>
                </c:pt>
              </c:numCache>
            </c:numRef>
          </c:val>
          <c:smooth val="0"/>
          <c:extLst xmlns:c16r2="http://schemas.microsoft.com/office/drawing/2015/06/chart">
            <c:ext xmlns:c16="http://schemas.microsoft.com/office/drawing/2014/chart" uri="{C3380CC4-5D6E-409C-BE32-E72D297353CC}">
              <c16:uniqueId val="{0000000B-895D-485D-AC8A-D141BE5ABE76}"/>
            </c:ext>
          </c:extLst>
        </c:ser>
        <c:dLbls>
          <c:showLegendKey val="0"/>
          <c:showVal val="0"/>
          <c:showCatName val="0"/>
          <c:showSerName val="0"/>
          <c:showPercent val="0"/>
          <c:showBubbleSize val="0"/>
        </c:dLbls>
        <c:marker val="1"/>
        <c:smooth val="0"/>
        <c:axId val="792124992"/>
        <c:axId val="792125776"/>
      </c:lineChart>
      <c:catAx>
        <c:axId val="79212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2125776"/>
        <c:crosses val="autoZero"/>
        <c:auto val="1"/>
        <c:lblAlgn val="ctr"/>
        <c:lblOffset val="100"/>
        <c:tickLblSkip val="1"/>
        <c:tickMarkSkip val="1"/>
        <c:noMultiLvlLbl val="0"/>
      </c:catAx>
      <c:valAx>
        <c:axId val="79212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12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1171</c:v>
                </c:pt>
                <c:pt idx="1">
                  <c:v>718</c:v>
                </c:pt>
                <c:pt idx="2">
                  <c:v>717</c:v>
                </c:pt>
              </c:numCache>
            </c:numRef>
          </c:val>
          <c:extLst xmlns:c16r2="http://schemas.microsoft.com/office/drawing/2015/06/chart">
            <c:ext xmlns:c16="http://schemas.microsoft.com/office/drawing/2014/chart" uri="{C3380CC4-5D6E-409C-BE32-E72D297353CC}">
              <c16:uniqueId val="{00000000-2943-44BB-A9C3-D8A0CD4418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903</c:v>
                </c:pt>
                <c:pt idx="1">
                  <c:v>618</c:v>
                </c:pt>
                <c:pt idx="2">
                  <c:v>427</c:v>
                </c:pt>
              </c:numCache>
            </c:numRef>
          </c:val>
          <c:extLst xmlns:c16r2="http://schemas.microsoft.com/office/drawing/2015/06/chart">
            <c:ext xmlns:c16="http://schemas.microsoft.com/office/drawing/2014/chart" uri="{C3380CC4-5D6E-409C-BE32-E72D297353CC}">
              <c16:uniqueId val="{00000001-2943-44BB-A9C3-D8A0CD4418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3589</c:v>
                </c:pt>
                <c:pt idx="1">
                  <c:v>3484</c:v>
                </c:pt>
                <c:pt idx="2">
                  <c:v>3266</c:v>
                </c:pt>
              </c:numCache>
            </c:numRef>
          </c:val>
          <c:extLst xmlns:c16r2="http://schemas.microsoft.com/office/drawing/2015/06/chart">
            <c:ext xmlns:c16="http://schemas.microsoft.com/office/drawing/2014/chart" uri="{C3380CC4-5D6E-409C-BE32-E72D297353CC}">
              <c16:uniqueId val="{00000002-2943-44BB-A9C3-D8A0CD4418BA}"/>
            </c:ext>
          </c:extLst>
        </c:ser>
        <c:dLbls>
          <c:showLegendKey val="0"/>
          <c:showVal val="0"/>
          <c:showCatName val="0"/>
          <c:showSerName val="0"/>
          <c:showPercent val="0"/>
          <c:showBubbleSize val="0"/>
        </c:dLbls>
        <c:gapWidth val="120"/>
        <c:overlap val="100"/>
        <c:axId val="792007784"/>
        <c:axId val="792004648"/>
      </c:barChart>
      <c:catAx>
        <c:axId val="79200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92004648"/>
        <c:crosses val="autoZero"/>
        <c:auto val="1"/>
        <c:lblAlgn val="ctr"/>
        <c:lblOffset val="100"/>
        <c:tickLblSkip val="1"/>
        <c:tickMarkSkip val="1"/>
        <c:noMultiLvlLbl val="0"/>
      </c:catAx>
      <c:valAx>
        <c:axId val="792004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9200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繰上償還が</a:t>
          </a:r>
          <a:r>
            <a:rPr kumimoji="1" lang="en-US" altLang="ja-JP" sz="1400">
              <a:latin typeface="ＭＳ ゴシック" pitchFamily="49" charset="-128"/>
              <a:ea typeface="ＭＳ ゴシック" pitchFamily="49" charset="-128"/>
            </a:rPr>
            <a:t>60,359</a:t>
          </a:r>
          <a:r>
            <a:rPr kumimoji="1" lang="ja-JP" altLang="en-US" sz="1400">
              <a:latin typeface="ＭＳ ゴシック" pitchFamily="49" charset="-128"/>
              <a:ea typeface="ＭＳ ゴシック" pitchFamily="49" charset="-128"/>
            </a:rPr>
            <a:t>千円増加したことにより、元利償還金が増加したため、実質公債費比率の分子は増加した。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償還金は令和３年度をピークに減少していくと見込まれる。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今後は、公共施設の長寿命化事業が想定されるが、有利な起債を活用する。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起債償還が進んだことにより、一般会計等に係る地方債の現在高及び、公営企業債等繰入見込額が減少したため、将来負担比率の分子は減少した。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今後、歳入に見合った歳出とし、基金の確保に努める。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長野県東御市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普通交付税及び市税の減少に伴い、財政調整基金を取り崩したため。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元金償還の財源及び、繰上償還の財源とするため減債基金を取り崩したため。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される普通交付税の一本算定や、法人市民税の減収見込み等により、歳入の減少が見込まれる。補助金の見直しや公営企業への繰出金等、事業の見直しにより、歳入に見合った歳出とし、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公共施設等整備基金：公共施設又は設備等の整備に要する経費の財源に充てる。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地域福祉基金：高齢化社会に備え、福祉活動の促進に要する経費の財源に充てる。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職員退職手当基金：職員の退職手当に要する費用の財源に充てる。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都市計画基金：都市計画法(昭和43年法律第100号)に基づく事業に要する経費の財源に充てる。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公共施設等整備基金：平成29年度　生ごみリサイクル施設整備事業をはじめとするハード事業の財源として2億3,900万円を取り崩したため。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市民祭り等地域振興施策の財源として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公共施設等整備基金：公共施設の老朽化に伴う更新事業等について、個別計画に基づき、起債等の特定財源を確保したうえで、なお不足する部分の財源とする予定である。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普通交付税及び市税の減少に伴い、取り崩しが増加したため。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土地売却収入金を積立てたことにより、積立金が増加したため。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・土地の売却に努め、積立に努める。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起債償還の財源として取り崩ししたため（繰上償還分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起債償還の財源として取り崩ししたため（繰上償還分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起債償還は減少していく見込みであり、取崩しは減少していく見込みである。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昨年度と同様に類似団体平均を</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ポイント上回っているが、人件費の削減など歳出全般の見直しを図るとともに、徴収業務の強化や公有財産の売却等を実施し歳入確保に努める。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前年度、普通交付税の減により上昇となったが、本年度はその影響がなくなり類似団体を下回っている。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地方債の繰上償還や、借換えによる利子償還金の抑制・縮減の検討等、経常経費の削減に努める。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77107</xdr:rowOff>
    </xdr:to>
    <xdr:cxnSp macro="">
      <xdr:nvCxnSpPr>
        <xdr:cNvPr id="134" name="直線コネクタ 133"/>
        <xdr:cNvCxnSpPr/>
      </xdr:nvCxnSpPr>
      <xdr:spPr>
        <a:xfrm flipV="1">
          <a:off x="4114800" y="1032618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145143</xdr:rowOff>
    </xdr:from>
    <xdr:to>
      <xdr:col>19</xdr:col>
      <xdr:colOff>133350</xdr:colOff>
      <xdr:row>60</xdr:row>
      <xdr:rowOff>77107</xdr:rowOff>
    </xdr:to>
    <xdr:cxnSp macro="">
      <xdr:nvCxnSpPr>
        <xdr:cNvPr id="137" name="直線コネクタ 136"/>
        <xdr:cNvCxnSpPr/>
      </xdr:nvCxnSpPr>
      <xdr:spPr>
        <a:xfrm>
          <a:off x="3225800" y="102606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83094</xdr:rowOff>
    </xdr:from>
    <xdr:to>
      <xdr:col>15</xdr:col>
      <xdr:colOff>82550</xdr:colOff>
      <xdr:row>59</xdr:row>
      <xdr:rowOff>145143</xdr:rowOff>
    </xdr:to>
    <xdr:cxnSp macro="">
      <xdr:nvCxnSpPr>
        <xdr:cNvPr id="140" name="直線コネクタ 139"/>
        <xdr:cNvCxnSpPr/>
      </xdr:nvCxnSpPr>
      <xdr:spPr>
        <a:xfrm>
          <a:off x="2336800" y="101986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96883</xdr:rowOff>
    </xdr:to>
    <xdr:cxnSp macro="">
      <xdr:nvCxnSpPr>
        <xdr:cNvPr id="143" name="直線コネクタ 142"/>
        <xdr:cNvCxnSpPr/>
      </xdr:nvCxnSpPr>
      <xdr:spPr>
        <a:xfrm flipV="1">
          <a:off x="1447800" y="1019864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139354</xdr:rowOff>
    </xdr:from>
    <xdr:ext cx="762000" cy="259045"/>
    <xdr:sp macro="" textlink="">
      <xdr:nvSpPr>
        <xdr:cNvPr id="147" name="テキスト ボックス 146"/>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159838</xdr:rowOff>
    </xdr:from>
    <xdr:to>
      <xdr:col>23</xdr:col>
      <xdr:colOff>184150</xdr:colOff>
      <xdr:row>60</xdr:row>
      <xdr:rowOff>89988</xdr:rowOff>
    </xdr:to>
    <xdr:sp macro="" textlink="">
      <xdr:nvSpPr>
        <xdr:cNvPr id="153" name="楕円 152"/>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4915</xdr:rowOff>
    </xdr:from>
    <xdr:ext cx="762000" cy="259045"/>
    <xdr:sp macro="" textlink="">
      <xdr:nvSpPr>
        <xdr:cNvPr id="154" name="財政構造の弾力性該当値テキスト"/>
        <xdr:cNvSpPr txBox="1"/>
      </xdr:nvSpPr>
      <xdr:spPr>
        <a:xfrm>
          <a:off x="5041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26307</xdr:rowOff>
    </xdr:from>
    <xdr:to>
      <xdr:col>19</xdr:col>
      <xdr:colOff>184150</xdr:colOff>
      <xdr:row>60</xdr:row>
      <xdr:rowOff>127907</xdr:rowOff>
    </xdr:to>
    <xdr:sp macro="" textlink="">
      <xdr:nvSpPr>
        <xdr:cNvPr id="155" name="楕円 154"/>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112684</xdr:rowOff>
    </xdr:from>
    <xdr:ext cx="736600" cy="259045"/>
    <xdr:sp macro="" textlink="">
      <xdr:nvSpPr>
        <xdr:cNvPr id="156" name="テキスト ボックス 155"/>
        <xdr:cNvSpPr txBox="1"/>
      </xdr:nvSpPr>
      <xdr:spPr>
        <a:xfrm>
          <a:off x="3733800" y="1039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94343</xdr:rowOff>
    </xdr:from>
    <xdr:to>
      <xdr:col>15</xdr:col>
      <xdr:colOff>133350</xdr:colOff>
      <xdr:row>60</xdr:row>
      <xdr:rowOff>24493</xdr:rowOff>
    </xdr:to>
    <xdr:sp macro="" textlink="">
      <xdr:nvSpPr>
        <xdr:cNvPr id="157" name="楕円 156"/>
        <xdr:cNvSpPr/>
      </xdr:nvSpPr>
      <xdr:spPr>
        <a:xfrm>
          <a:off x="3175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34670</xdr:rowOff>
    </xdr:from>
    <xdr:ext cx="762000" cy="259045"/>
    <xdr:sp macro="" textlink="">
      <xdr:nvSpPr>
        <xdr:cNvPr id="158" name="テキスト ボックス 157"/>
        <xdr:cNvSpPr txBox="1"/>
      </xdr:nvSpPr>
      <xdr:spPr>
        <a:xfrm>
          <a:off x="2844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32294</xdr:rowOff>
    </xdr:from>
    <xdr:to>
      <xdr:col>11</xdr:col>
      <xdr:colOff>82550</xdr:colOff>
      <xdr:row>59</xdr:row>
      <xdr:rowOff>133894</xdr:rowOff>
    </xdr:to>
    <xdr:sp macro="" textlink="">
      <xdr:nvSpPr>
        <xdr:cNvPr id="159" name="楕円 158"/>
        <xdr:cNvSpPr/>
      </xdr:nvSpPr>
      <xdr:spPr>
        <a:xfrm>
          <a:off x="2286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118671</xdr:rowOff>
    </xdr:from>
    <xdr:ext cx="762000" cy="259045"/>
    <xdr:sp macro="" textlink="">
      <xdr:nvSpPr>
        <xdr:cNvPr id="160" name="テキスト ボックス 159"/>
        <xdr:cNvSpPr txBox="1"/>
      </xdr:nvSpPr>
      <xdr:spPr>
        <a:xfrm>
          <a:off x="1955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46083</xdr:rowOff>
    </xdr:from>
    <xdr:to>
      <xdr:col>7</xdr:col>
      <xdr:colOff>31750</xdr:colOff>
      <xdr:row>59</xdr:row>
      <xdr:rowOff>147683</xdr:rowOff>
    </xdr:to>
    <xdr:sp macro="" textlink="">
      <xdr:nvSpPr>
        <xdr:cNvPr id="161" name="楕円 160"/>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157860</xdr:rowOff>
    </xdr:from>
    <xdr:ext cx="762000" cy="259045"/>
    <xdr:sp macro="" textlink="">
      <xdr:nvSpPr>
        <xdr:cNvPr id="162" name="テキスト ボックス 161"/>
        <xdr:cNvSpPr txBox="1"/>
      </xdr:nvSpPr>
      <xdr:spPr>
        <a:xfrm>
          <a:off x="1066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適正な職員配置など経費の見直しに努める。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47899</xdr:rowOff>
    </xdr:from>
    <xdr:to>
      <xdr:col>23</xdr:col>
      <xdr:colOff>133350</xdr:colOff>
      <xdr:row>83</xdr:row>
      <xdr:rowOff>59644</xdr:rowOff>
    </xdr:to>
    <xdr:cxnSp macro="">
      <xdr:nvCxnSpPr>
        <xdr:cNvPr id="193" name="直線コネクタ 192"/>
        <xdr:cNvCxnSpPr/>
      </xdr:nvCxnSpPr>
      <xdr:spPr>
        <a:xfrm>
          <a:off x="4114800" y="14278249"/>
          <a:ext cx="8382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37964</xdr:rowOff>
    </xdr:from>
    <xdr:to>
      <xdr:col>19</xdr:col>
      <xdr:colOff>133350</xdr:colOff>
      <xdr:row>83</xdr:row>
      <xdr:rowOff>47899</xdr:rowOff>
    </xdr:to>
    <xdr:cxnSp macro="">
      <xdr:nvCxnSpPr>
        <xdr:cNvPr id="196" name="直線コネクタ 195"/>
        <xdr:cNvCxnSpPr/>
      </xdr:nvCxnSpPr>
      <xdr:spPr>
        <a:xfrm>
          <a:off x="3225800" y="14268314"/>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3446</xdr:rowOff>
    </xdr:from>
    <xdr:to>
      <xdr:col>15</xdr:col>
      <xdr:colOff>82550</xdr:colOff>
      <xdr:row>83</xdr:row>
      <xdr:rowOff>37964</xdr:rowOff>
    </xdr:to>
    <xdr:cxnSp macro="">
      <xdr:nvCxnSpPr>
        <xdr:cNvPr id="199" name="直線コネクタ 198"/>
        <xdr:cNvCxnSpPr/>
      </xdr:nvCxnSpPr>
      <xdr:spPr>
        <a:xfrm>
          <a:off x="2336800" y="14233796"/>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150851</xdr:rowOff>
    </xdr:from>
    <xdr:to>
      <xdr:col>11</xdr:col>
      <xdr:colOff>31750</xdr:colOff>
      <xdr:row>83</xdr:row>
      <xdr:rowOff>3446</xdr:rowOff>
    </xdr:to>
    <xdr:cxnSp macro="">
      <xdr:nvCxnSpPr>
        <xdr:cNvPr id="202" name="直線コネクタ 201"/>
        <xdr:cNvCxnSpPr/>
      </xdr:nvCxnSpPr>
      <xdr:spPr>
        <a:xfrm>
          <a:off x="1447800" y="14209751"/>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132690</xdr:rowOff>
    </xdr:from>
    <xdr:ext cx="762000" cy="259045"/>
    <xdr:sp macro="" textlink="">
      <xdr:nvSpPr>
        <xdr:cNvPr id="204" name="テキスト ボックス 203"/>
        <xdr:cNvSpPr txBox="1"/>
      </xdr:nvSpPr>
      <xdr:spPr>
        <a:xfrm>
          <a:off x="1955800" y="143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118477</xdr:rowOff>
    </xdr:from>
    <xdr:ext cx="762000" cy="259045"/>
    <xdr:sp macro="" textlink="">
      <xdr:nvSpPr>
        <xdr:cNvPr id="206" name="テキスト ボックス 205"/>
        <xdr:cNvSpPr txBox="1"/>
      </xdr:nvSpPr>
      <xdr:spPr>
        <a:xfrm>
          <a:off x="1066800" y="1434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8844</xdr:rowOff>
    </xdr:from>
    <xdr:to>
      <xdr:col>23</xdr:col>
      <xdr:colOff>184150</xdr:colOff>
      <xdr:row>83</xdr:row>
      <xdr:rowOff>110444</xdr:rowOff>
    </xdr:to>
    <xdr:sp macro="" textlink="">
      <xdr:nvSpPr>
        <xdr:cNvPr id="212" name="楕円 211"/>
        <xdr:cNvSpPr/>
      </xdr:nvSpPr>
      <xdr:spPr>
        <a:xfrm>
          <a:off x="4902200" y="14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25371</xdr:rowOff>
    </xdr:from>
    <xdr:ext cx="762000" cy="259045"/>
    <xdr:sp macro="" textlink="">
      <xdr:nvSpPr>
        <xdr:cNvPr id="213" name="人件費・物件費等の状況該当値テキスト"/>
        <xdr:cNvSpPr txBox="1"/>
      </xdr:nvSpPr>
      <xdr:spPr>
        <a:xfrm>
          <a:off x="5041900" y="1408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168549</xdr:rowOff>
    </xdr:from>
    <xdr:to>
      <xdr:col>19</xdr:col>
      <xdr:colOff>184150</xdr:colOff>
      <xdr:row>83</xdr:row>
      <xdr:rowOff>98699</xdr:rowOff>
    </xdr:to>
    <xdr:sp macro="" textlink="">
      <xdr:nvSpPr>
        <xdr:cNvPr id="214" name="楕円 213"/>
        <xdr:cNvSpPr/>
      </xdr:nvSpPr>
      <xdr:spPr>
        <a:xfrm>
          <a:off x="4064000" y="142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108876</xdr:rowOff>
    </xdr:from>
    <xdr:ext cx="736600" cy="259045"/>
    <xdr:sp macro="" textlink="">
      <xdr:nvSpPr>
        <xdr:cNvPr id="215" name="テキスト ボックス 214"/>
        <xdr:cNvSpPr txBox="1"/>
      </xdr:nvSpPr>
      <xdr:spPr>
        <a:xfrm>
          <a:off x="3733800" y="1399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158614</xdr:rowOff>
    </xdr:from>
    <xdr:to>
      <xdr:col>15</xdr:col>
      <xdr:colOff>133350</xdr:colOff>
      <xdr:row>83</xdr:row>
      <xdr:rowOff>88764</xdr:rowOff>
    </xdr:to>
    <xdr:sp macro="" textlink="">
      <xdr:nvSpPr>
        <xdr:cNvPr id="216" name="楕円 215"/>
        <xdr:cNvSpPr/>
      </xdr:nvSpPr>
      <xdr:spPr>
        <a:xfrm>
          <a:off x="3175000" y="14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98941</xdr:rowOff>
    </xdr:from>
    <xdr:ext cx="762000" cy="259045"/>
    <xdr:sp macro="" textlink="">
      <xdr:nvSpPr>
        <xdr:cNvPr id="217" name="テキスト ボックス 216"/>
        <xdr:cNvSpPr txBox="1"/>
      </xdr:nvSpPr>
      <xdr:spPr>
        <a:xfrm>
          <a:off x="2844800" y="1398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124096</xdr:rowOff>
    </xdr:from>
    <xdr:to>
      <xdr:col>11</xdr:col>
      <xdr:colOff>82550</xdr:colOff>
      <xdr:row>83</xdr:row>
      <xdr:rowOff>54246</xdr:rowOff>
    </xdr:to>
    <xdr:sp macro="" textlink="">
      <xdr:nvSpPr>
        <xdr:cNvPr id="218" name="楕円 217"/>
        <xdr:cNvSpPr/>
      </xdr:nvSpPr>
      <xdr:spPr>
        <a:xfrm>
          <a:off x="2286000" y="141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64423</xdr:rowOff>
    </xdr:from>
    <xdr:ext cx="762000" cy="259045"/>
    <xdr:sp macro="" textlink="">
      <xdr:nvSpPr>
        <xdr:cNvPr id="219" name="テキスト ボックス 218"/>
        <xdr:cNvSpPr txBox="1"/>
      </xdr:nvSpPr>
      <xdr:spPr>
        <a:xfrm>
          <a:off x="1955800" y="1395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100051</xdr:rowOff>
    </xdr:from>
    <xdr:to>
      <xdr:col>7</xdr:col>
      <xdr:colOff>31750</xdr:colOff>
      <xdr:row>83</xdr:row>
      <xdr:rowOff>30201</xdr:rowOff>
    </xdr:to>
    <xdr:sp macro="" textlink="">
      <xdr:nvSpPr>
        <xdr:cNvPr id="220" name="楕円 219"/>
        <xdr:cNvSpPr/>
      </xdr:nvSpPr>
      <xdr:spPr>
        <a:xfrm>
          <a:off x="1397000" y="141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40378</xdr:rowOff>
    </xdr:from>
    <xdr:ext cx="762000" cy="259045"/>
    <xdr:sp macro="" textlink="">
      <xdr:nvSpPr>
        <xdr:cNvPr id="221" name="テキスト ボックス 220"/>
        <xdr:cNvSpPr txBox="1"/>
      </xdr:nvSpPr>
      <xdr:spPr>
        <a:xfrm>
          <a:off x="1066800" y="139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類似団体平均を上回っているが、全国市平均よりは低い状態にある。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地域の民間企業の平均給与の状況等を踏まえ、給与の適正化に努める。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113998</xdr:rowOff>
    </xdr:to>
    <xdr:cxnSp macro="">
      <xdr:nvCxnSpPr>
        <xdr:cNvPr id="257" name="直線コネクタ 256"/>
        <xdr:cNvCxnSpPr/>
      </xdr:nvCxnSpPr>
      <xdr:spPr>
        <a:xfrm>
          <a:off x="16179800" y="15007166"/>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60" name="直線コネクタ 259"/>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91016</xdr:rowOff>
    </xdr:to>
    <xdr:cxnSp macro="">
      <xdr:nvCxnSpPr>
        <xdr:cNvPr id="263" name="直線コネクタ 262"/>
        <xdr:cNvCxnSpPr/>
      </xdr:nvCxnSpPr>
      <xdr:spPr>
        <a:xfrm>
          <a:off x="14401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45055</xdr:rowOff>
    </xdr:to>
    <xdr:cxnSp macro="">
      <xdr:nvCxnSpPr>
        <xdr:cNvPr id="266" name="直線コネクタ 265"/>
        <xdr:cNvCxnSpPr/>
      </xdr:nvCxnSpPr>
      <xdr:spPr>
        <a:xfrm>
          <a:off x="13512800" y="148348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68" name="テキスト ボックス 267"/>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6" name="楕円 275"/>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77" name="給与水準   （国との比較）該当値テキスト"/>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2" name="楕円 281"/>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83" name="テキスト ボックス 282"/>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4" name="楕円 283"/>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151086</xdr:rowOff>
    </xdr:from>
    <xdr:ext cx="762000" cy="259045"/>
    <xdr:sp macro="" textlink="">
      <xdr:nvSpPr>
        <xdr:cNvPr id="285" name="テキスト ボックス 284"/>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類似団体平均は下回っているが、全国平均と長野県平均よりは多く、増加傾向にある。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行政サービスが低下しないよう意識しながら、適正な職員配置を行っていく。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97548</xdr:rowOff>
    </xdr:from>
    <xdr:to>
      <xdr:col>81</xdr:col>
      <xdr:colOff>44450</xdr:colOff>
      <xdr:row>61</xdr:row>
      <xdr:rowOff>102144</xdr:rowOff>
    </xdr:to>
    <xdr:cxnSp macro="">
      <xdr:nvCxnSpPr>
        <xdr:cNvPr id="322" name="直線コネクタ 321"/>
        <xdr:cNvCxnSpPr/>
      </xdr:nvCxnSpPr>
      <xdr:spPr>
        <a:xfrm>
          <a:off x="16179800" y="1055599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80312</xdr:rowOff>
    </xdr:from>
    <xdr:to>
      <xdr:col>77</xdr:col>
      <xdr:colOff>44450</xdr:colOff>
      <xdr:row>61</xdr:row>
      <xdr:rowOff>97548</xdr:rowOff>
    </xdr:to>
    <xdr:cxnSp macro="">
      <xdr:nvCxnSpPr>
        <xdr:cNvPr id="325" name="直線コネクタ 324"/>
        <xdr:cNvCxnSpPr/>
      </xdr:nvCxnSpPr>
      <xdr:spPr>
        <a:xfrm>
          <a:off x="15290800" y="1053876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51586</xdr:rowOff>
    </xdr:from>
    <xdr:to>
      <xdr:col>72</xdr:col>
      <xdr:colOff>203200</xdr:colOff>
      <xdr:row>61</xdr:row>
      <xdr:rowOff>80312</xdr:rowOff>
    </xdr:to>
    <xdr:cxnSp macro="">
      <xdr:nvCxnSpPr>
        <xdr:cNvPr id="328" name="直線コネクタ 327"/>
        <xdr:cNvCxnSpPr/>
      </xdr:nvCxnSpPr>
      <xdr:spPr>
        <a:xfrm>
          <a:off x="14401800" y="10510036"/>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51586</xdr:rowOff>
    </xdr:from>
    <xdr:to>
      <xdr:col>68</xdr:col>
      <xdr:colOff>152400</xdr:colOff>
      <xdr:row>61</xdr:row>
      <xdr:rowOff>51586</xdr:rowOff>
    </xdr:to>
    <xdr:cxnSp macro="">
      <xdr:nvCxnSpPr>
        <xdr:cNvPr id="331" name="直線コネクタ 330"/>
        <xdr:cNvCxnSpPr/>
      </xdr:nvCxnSpPr>
      <xdr:spPr>
        <a:xfrm>
          <a:off x="13512800" y="1051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43257</xdr:rowOff>
    </xdr:from>
    <xdr:ext cx="762000" cy="259045"/>
    <xdr:sp macro="" textlink="">
      <xdr:nvSpPr>
        <xdr:cNvPr id="335" name="テキスト ボックス 334"/>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41" name="楕円 340"/>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67871</xdr:rowOff>
    </xdr:from>
    <xdr:ext cx="762000" cy="259045"/>
    <xdr:sp macro="" textlink="">
      <xdr:nvSpPr>
        <xdr:cNvPr id="342" name="定員管理の状況該当値テキスト"/>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46748</xdr:rowOff>
    </xdr:from>
    <xdr:to>
      <xdr:col>77</xdr:col>
      <xdr:colOff>95250</xdr:colOff>
      <xdr:row>61</xdr:row>
      <xdr:rowOff>148348</xdr:rowOff>
    </xdr:to>
    <xdr:sp macro="" textlink="">
      <xdr:nvSpPr>
        <xdr:cNvPr id="343" name="楕円 342"/>
        <xdr:cNvSpPr/>
      </xdr:nvSpPr>
      <xdr:spPr>
        <a:xfrm>
          <a:off x="16129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158525</xdr:rowOff>
    </xdr:from>
    <xdr:ext cx="736600" cy="259045"/>
    <xdr:sp macro="" textlink="">
      <xdr:nvSpPr>
        <xdr:cNvPr id="344" name="テキスト ボックス 343"/>
        <xdr:cNvSpPr txBox="1"/>
      </xdr:nvSpPr>
      <xdr:spPr>
        <a:xfrm>
          <a:off x="15798800" y="1027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29512</xdr:rowOff>
    </xdr:from>
    <xdr:to>
      <xdr:col>73</xdr:col>
      <xdr:colOff>44450</xdr:colOff>
      <xdr:row>61</xdr:row>
      <xdr:rowOff>131112</xdr:rowOff>
    </xdr:to>
    <xdr:sp macro="" textlink="">
      <xdr:nvSpPr>
        <xdr:cNvPr id="345" name="楕円 344"/>
        <xdr:cNvSpPr/>
      </xdr:nvSpPr>
      <xdr:spPr>
        <a:xfrm>
          <a:off x="15240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141289</xdr:rowOff>
    </xdr:from>
    <xdr:ext cx="762000" cy="259045"/>
    <xdr:sp macro="" textlink="">
      <xdr:nvSpPr>
        <xdr:cNvPr id="346" name="テキスト ボックス 345"/>
        <xdr:cNvSpPr txBox="1"/>
      </xdr:nvSpPr>
      <xdr:spPr>
        <a:xfrm>
          <a:off x="14909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786</xdr:rowOff>
    </xdr:from>
    <xdr:to>
      <xdr:col>68</xdr:col>
      <xdr:colOff>203200</xdr:colOff>
      <xdr:row>61</xdr:row>
      <xdr:rowOff>102386</xdr:rowOff>
    </xdr:to>
    <xdr:sp macro="" textlink="">
      <xdr:nvSpPr>
        <xdr:cNvPr id="347" name="楕円 346"/>
        <xdr:cNvSpPr/>
      </xdr:nvSpPr>
      <xdr:spPr>
        <a:xfrm>
          <a:off x="14351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112563</xdr:rowOff>
    </xdr:from>
    <xdr:ext cx="762000" cy="259045"/>
    <xdr:sp macro="" textlink="">
      <xdr:nvSpPr>
        <xdr:cNvPr id="348" name="テキスト ボックス 347"/>
        <xdr:cNvSpPr txBox="1"/>
      </xdr:nvSpPr>
      <xdr:spPr>
        <a:xfrm>
          <a:off x="14020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xdr:rowOff>
    </xdr:from>
    <xdr:to>
      <xdr:col>64</xdr:col>
      <xdr:colOff>152400</xdr:colOff>
      <xdr:row>61</xdr:row>
      <xdr:rowOff>102386</xdr:rowOff>
    </xdr:to>
    <xdr:sp macro="" textlink="">
      <xdr:nvSpPr>
        <xdr:cNvPr id="349" name="楕円 348"/>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112563</xdr:rowOff>
    </xdr:from>
    <xdr:ext cx="762000" cy="259045"/>
    <xdr:sp macro="" textlink="">
      <xdr:nvSpPr>
        <xdr:cNvPr id="350" name="テキスト ボックス 349"/>
        <xdr:cNvSpPr txBox="1"/>
      </xdr:nvSpPr>
      <xdr:spPr>
        <a:xfrm>
          <a:off x="13131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単年度では前年度よりも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増となっているが、３か年平均では値の大きかった平成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年度の影響を受けなくなったため低下した。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地方債の繰上償還を行うとともに、地方債の発行額を償還額以下とし、地方債に大きく頼ることのない財政運営に努める。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145203</xdr:rowOff>
    </xdr:to>
    <xdr:cxnSp macro="">
      <xdr:nvCxnSpPr>
        <xdr:cNvPr id="384" name="直線コネクタ 383"/>
        <xdr:cNvCxnSpPr/>
      </xdr:nvCxnSpPr>
      <xdr:spPr>
        <a:xfrm flipV="1">
          <a:off x="16179800" y="63153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127970</xdr:rowOff>
    </xdr:from>
    <xdr:ext cx="762000" cy="259045"/>
    <xdr:sp macro="" textlink="">
      <xdr:nvSpPr>
        <xdr:cNvPr id="385" name="公債費負担の状況平均値テキスト"/>
        <xdr:cNvSpPr txBox="1"/>
      </xdr:nvSpPr>
      <xdr:spPr>
        <a:xfrm>
          <a:off x="17106900" y="630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163301</xdr:rowOff>
    </xdr:to>
    <xdr:cxnSp macro="">
      <xdr:nvCxnSpPr>
        <xdr:cNvPr id="387" name="直線コネクタ 386"/>
        <xdr:cNvCxnSpPr/>
      </xdr:nvCxnSpPr>
      <xdr:spPr>
        <a:xfrm flipV="1">
          <a:off x="15290800" y="631740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37</xdr:row>
      <xdr:rowOff>28046</xdr:rowOff>
    </xdr:to>
    <xdr:cxnSp macro="">
      <xdr:nvCxnSpPr>
        <xdr:cNvPr id="390" name="直線コネクタ 389"/>
        <xdr:cNvCxnSpPr/>
      </xdr:nvCxnSpPr>
      <xdr:spPr>
        <a:xfrm flipV="1">
          <a:off x="14401800" y="633550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26035</xdr:rowOff>
    </xdr:from>
    <xdr:to>
      <xdr:col>68</xdr:col>
      <xdr:colOff>152400</xdr:colOff>
      <xdr:row>37</xdr:row>
      <xdr:rowOff>28046</xdr:rowOff>
    </xdr:to>
    <xdr:cxnSp macro="">
      <xdr:nvCxnSpPr>
        <xdr:cNvPr id="393" name="直線コネクタ 392"/>
        <xdr:cNvCxnSpPr/>
      </xdr:nvCxnSpPr>
      <xdr:spPr>
        <a:xfrm>
          <a:off x="13512800" y="636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397" name="テキスト ボックス 396"/>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3" name="楕円 402"/>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13669</xdr:rowOff>
    </xdr:from>
    <xdr:ext cx="762000" cy="259045"/>
    <xdr:sp macro="" textlink="">
      <xdr:nvSpPr>
        <xdr:cNvPr id="404" name="公債費負担の状況該当値テキスト"/>
        <xdr:cNvSpPr txBox="1"/>
      </xdr:nvSpPr>
      <xdr:spPr>
        <a:xfrm>
          <a:off x="17106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5" name="楕円 404"/>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6" name="テキスト ボックス 405"/>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7" name="楕円 406"/>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8" name="テキスト ボックス 407"/>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09" name="楕円 408"/>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410" name="テキスト ボックス 409"/>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1" name="楕円 410"/>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87012</xdr:rowOff>
    </xdr:from>
    <xdr:ext cx="762000" cy="259045"/>
    <xdr:sp macro="" textlink="">
      <xdr:nvSpPr>
        <xdr:cNvPr id="412" name="テキスト ボックス 411"/>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地方債の繰上償還により地方債の現在高が減少したため前年度よりも低下した。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今後も地方債の繰上償還等に努める。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115951</xdr:rowOff>
    </xdr:from>
    <xdr:to>
      <xdr:col>81</xdr:col>
      <xdr:colOff>44450</xdr:colOff>
      <xdr:row>14</xdr:row>
      <xdr:rowOff>137323</xdr:rowOff>
    </xdr:to>
    <xdr:cxnSp macro="">
      <xdr:nvCxnSpPr>
        <xdr:cNvPr id="448" name="直線コネクタ 447"/>
        <xdr:cNvCxnSpPr/>
      </xdr:nvCxnSpPr>
      <xdr:spPr>
        <a:xfrm flipV="1">
          <a:off x="16179800" y="2516251"/>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100439</xdr:rowOff>
    </xdr:from>
    <xdr:to>
      <xdr:col>77</xdr:col>
      <xdr:colOff>44450</xdr:colOff>
      <xdr:row>14</xdr:row>
      <xdr:rowOff>137323</xdr:rowOff>
    </xdr:to>
    <xdr:cxnSp macro="">
      <xdr:nvCxnSpPr>
        <xdr:cNvPr id="451" name="直線コネクタ 450"/>
        <xdr:cNvCxnSpPr/>
      </xdr:nvCxnSpPr>
      <xdr:spPr>
        <a:xfrm>
          <a:off x="15290800" y="2500739"/>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100439</xdr:rowOff>
    </xdr:from>
    <xdr:to>
      <xdr:col>72</xdr:col>
      <xdr:colOff>203200</xdr:colOff>
      <xdr:row>14</xdr:row>
      <xdr:rowOff>129740</xdr:rowOff>
    </xdr:to>
    <xdr:cxnSp macro="">
      <xdr:nvCxnSpPr>
        <xdr:cNvPr id="454" name="直線コネクタ 453"/>
        <xdr:cNvCxnSpPr/>
      </xdr:nvCxnSpPr>
      <xdr:spPr>
        <a:xfrm flipV="1">
          <a:off x="14401800" y="2500739"/>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129740</xdr:rowOff>
    </xdr:from>
    <xdr:to>
      <xdr:col>68</xdr:col>
      <xdr:colOff>152400</xdr:colOff>
      <xdr:row>14</xdr:row>
      <xdr:rowOff>166969</xdr:rowOff>
    </xdr:to>
    <xdr:cxnSp macro="">
      <xdr:nvCxnSpPr>
        <xdr:cNvPr id="457" name="直線コネクタ 456"/>
        <xdr:cNvCxnSpPr/>
      </xdr:nvCxnSpPr>
      <xdr:spPr>
        <a:xfrm flipV="1">
          <a:off x="13512800" y="2530040"/>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65151</xdr:rowOff>
    </xdr:from>
    <xdr:to>
      <xdr:col>81</xdr:col>
      <xdr:colOff>95250</xdr:colOff>
      <xdr:row>14</xdr:row>
      <xdr:rowOff>166751</xdr:rowOff>
    </xdr:to>
    <xdr:sp macro="" textlink="">
      <xdr:nvSpPr>
        <xdr:cNvPr id="467" name="楕円 466"/>
        <xdr:cNvSpPr/>
      </xdr:nvSpPr>
      <xdr:spPr>
        <a:xfrm>
          <a:off x="169672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37228</xdr:rowOff>
    </xdr:from>
    <xdr:ext cx="762000" cy="259045"/>
    <xdr:sp macro="" textlink="">
      <xdr:nvSpPr>
        <xdr:cNvPr id="468" name="将来負担の状況該当値テキスト"/>
        <xdr:cNvSpPr txBox="1"/>
      </xdr:nvSpPr>
      <xdr:spPr>
        <a:xfrm>
          <a:off x="17106900" y="24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86523</xdr:rowOff>
    </xdr:from>
    <xdr:to>
      <xdr:col>77</xdr:col>
      <xdr:colOff>95250</xdr:colOff>
      <xdr:row>15</xdr:row>
      <xdr:rowOff>16673</xdr:rowOff>
    </xdr:to>
    <xdr:sp macro="" textlink="">
      <xdr:nvSpPr>
        <xdr:cNvPr id="469" name="楕円 468"/>
        <xdr:cNvSpPr/>
      </xdr:nvSpPr>
      <xdr:spPr>
        <a:xfrm>
          <a:off x="16129000" y="24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1450</xdr:rowOff>
    </xdr:from>
    <xdr:ext cx="736600" cy="259045"/>
    <xdr:sp macro="" textlink="">
      <xdr:nvSpPr>
        <xdr:cNvPr id="470" name="テキスト ボックス 469"/>
        <xdr:cNvSpPr txBox="1"/>
      </xdr:nvSpPr>
      <xdr:spPr>
        <a:xfrm>
          <a:off x="15798800" y="2573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49639</xdr:rowOff>
    </xdr:from>
    <xdr:to>
      <xdr:col>73</xdr:col>
      <xdr:colOff>44450</xdr:colOff>
      <xdr:row>14</xdr:row>
      <xdr:rowOff>151239</xdr:rowOff>
    </xdr:to>
    <xdr:sp macro="" textlink="">
      <xdr:nvSpPr>
        <xdr:cNvPr id="471" name="楕円 470"/>
        <xdr:cNvSpPr/>
      </xdr:nvSpPr>
      <xdr:spPr>
        <a:xfrm>
          <a:off x="15240000" y="24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161416</xdr:rowOff>
    </xdr:from>
    <xdr:ext cx="762000" cy="259045"/>
    <xdr:sp macro="" textlink="">
      <xdr:nvSpPr>
        <xdr:cNvPr id="472" name="テキスト ボックス 471"/>
        <xdr:cNvSpPr txBox="1"/>
      </xdr:nvSpPr>
      <xdr:spPr>
        <a:xfrm>
          <a:off x="14909800" y="221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78940</xdr:rowOff>
    </xdr:from>
    <xdr:to>
      <xdr:col>68</xdr:col>
      <xdr:colOff>203200</xdr:colOff>
      <xdr:row>15</xdr:row>
      <xdr:rowOff>9090</xdr:rowOff>
    </xdr:to>
    <xdr:sp macro="" textlink="">
      <xdr:nvSpPr>
        <xdr:cNvPr id="473" name="楕円 472"/>
        <xdr:cNvSpPr/>
      </xdr:nvSpPr>
      <xdr:spPr>
        <a:xfrm>
          <a:off x="14351000" y="24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165317</xdr:rowOff>
    </xdr:from>
    <xdr:ext cx="762000" cy="259045"/>
    <xdr:sp macro="" textlink="">
      <xdr:nvSpPr>
        <xdr:cNvPr id="474" name="テキスト ボックス 473"/>
        <xdr:cNvSpPr txBox="1"/>
      </xdr:nvSpPr>
      <xdr:spPr>
        <a:xfrm>
          <a:off x="14020800" y="256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116169</xdr:rowOff>
    </xdr:from>
    <xdr:to>
      <xdr:col>64</xdr:col>
      <xdr:colOff>152400</xdr:colOff>
      <xdr:row>15</xdr:row>
      <xdr:rowOff>46319</xdr:rowOff>
    </xdr:to>
    <xdr:sp macro="" textlink="">
      <xdr:nvSpPr>
        <xdr:cNvPr id="475" name="楕円 474"/>
        <xdr:cNvSpPr/>
      </xdr:nvSpPr>
      <xdr:spPr>
        <a:xfrm>
          <a:off x="13462000" y="25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31096</xdr:rowOff>
    </xdr:from>
    <xdr:ext cx="762000" cy="259045"/>
    <xdr:sp macro="" textlink="">
      <xdr:nvSpPr>
        <xdr:cNvPr id="476" name="テキスト ボックス 475"/>
        <xdr:cNvSpPr txBox="1"/>
      </xdr:nvSpPr>
      <xdr:spPr>
        <a:xfrm>
          <a:off x="13131800" y="260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人件費に係る経常収支比率は、増加傾向にあるが類似団体平均を下回っている。今後も定員適正化計画に基づいた職員配置に努めるとともに人件費の適正化を図る。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99568</xdr:rowOff>
    </xdr:to>
    <xdr:cxnSp macro="">
      <xdr:nvCxnSpPr>
        <xdr:cNvPr id="64" name="直線コネクタ 63"/>
        <xdr:cNvCxnSpPr/>
      </xdr:nvCxnSpPr>
      <xdr:spPr>
        <a:xfrm>
          <a:off x="3987800" y="6221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49276</xdr:rowOff>
    </xdr:to>
    <xdr:cxnSp macro="">
      <xdr:nvCxnSpPr>
        <xdr:cNvPr id="67" name="直線コネクタ 66"/>
        <xdr:cNvCxnSpPr/>
      </xdr:nvCxnSpPr>
      <xdr:spPr>
        <a:xfrm>
          <a:off x="3098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35560</xdr:rowOff>
    </xdr:to>
    <xdr:cxnSp macro="">
      <xdr:nvCxnSpPr>
        <xdr:cNvPr id="70" name="直線コネクタ 69"/>
        <xdr:cNvCxnSpPr/>
      </xdr:nvCxnSpPr>
      <xdr:spPr>
        <a:xfrm>
          <a:off x="2209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26416</xdr:rowOff>
    </xdr:to>
    <xdr:cxnSp macro="">
      <xdr:nvCxnSpPr>
        <xdr:cNvPr id="73" name="直線コネクタ 72"/>
        <xdr:cNvCxnSpPr/>
      </xdr:nvCxnSpPr>
      <xdr:spPr>
        <a:xfrm>
          <a:off x="1320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物件費に係る経常収支比率は、類似団体平均を上回っており、賃金及び備品購入費が類似団体と比べて高い傾向にある。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賃金については、臨時職員の適正配置等に努める。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備品購入費については、備品購入を伴う大型の施設整備を行ったことが要因である。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53522</xdr:rowOff>
    </xdr:to>
    <xdr:cxnSp macro="">
      <xdr:nvCxnSpPr>
        <xdr:cNvPr id="127" name="直線コネクタ 126"/>
        <xdr:cNvCxnSpPr/>
      </xdr:nvCxnSpPr>
      <xdr:spPr>
        <a:xfrm flipV="1">
          <a:off x="15671800" y="3256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53522</xdr:rowOff>
    </xdr:to>
    <xdr:cxnSp macro="">
      <xdr:nvCxnSpPr>
        <xdr:cNvPr id="130" name="直線コネクタ 129"/>
        <xdr:cNvCxnSpPr/>
      </xdr:nvCxnSpPr>
      <xdr:spPr>
        <a:xfrm>
          <a:off x="14782800" y="3289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19</xdr:row>
      <xdr:rowOff>31750</xdr:rowOff>
    </xdr:to>
    <xdr:cxnSp macro="">
      <xdr:nvCxnSpPr>
        <xdr:cNvPr id="133" name="直線コネクタ 132"/>
        <xdr:cNvCxnSpPr/>
      </xdr:nvCxnSpPr>
      <xdr:spPr>
        <a:xfrm>
          <a:off x="13893800" y="3180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9978</xdr:rowOff>
    </xdr:to>
    <xdr:cxnSp macro="">
      <xdr:nvCxnSpPr>
        <xdr:cNvPr id="136" name="直線コネクタ 135"/>
        <xdr:cNvCxnSpPr/>
      </xdr:nvCxnSpPr>
      <xdr:spPr>
        <a:xfrm flipV="1">
          <a:off x="13004800" y="3180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6" name="楕円 145"/>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7" name="物件費該当値テキスト"/>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48" name="楕円 147"/>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49" name="テキスト ボックス 148"/>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2" name="楕円 151"/>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3" name="テキスト ボックス 152"/>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4" name="楕円 153"/>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5" name="テキスト ボックス 154"/>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扶助費に係る経常収支比率は、類似団体平均を下回っている。このことが行政サービスの低下とならないよう注意する。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86178</xdr:rowOff>
    </xdr:to>
    <xdr:cxnSp macro="">
      <xdr:nvCxnSpPr>
        <xdr:cNvPr id="190" name="直線コネクタ 189"/>
        <xdr:cNvCxnSpPr/>
      </xdr:nvCxnSpPr>
      <xdr:spPr>
        <a:xfrm flipV="1">
          <a:off x="3987800" y="9472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86178</xdr:rowOff>
    </xdr:to>
    <xdr:cxnSp macro="">
      <xdr:nvCxnSpPr>
        <xdr:cNvPr id="193" name="直線コネクタ 192"/>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6" name="直線コネクタ 195"/>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9" name="直線コネクタ 198"/>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9" name="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10"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3" name="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5" name="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7" name="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引続き特別会計への法定基準外繰出金の抑制に努める。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55154</xdr:rowOff>
    </xdr:to>
    <xdr:cxnSp macro="">
      <xdr:nvCxnSpPr>
        <xdr:cNvPr id="253" name="直線コネクタ 252"/>
        <xdr:cNvCxnSpPr/>
      </xdr:nvCxnSpPr>
      <xdr:spPr>
        <a:xfrm flipV="1">
          <a:off x="15671800" y="92481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54</xdr:row>
      <xdr:rowOff>55154</xdr:rowOff>
    </xdr:to>
    <xdr:cxnSp macro="">
      <xdr:nvCxnSpPr>
        <xdr:cNvPr id="256" name="直線コネクタ 255"/>
        <xdr:cNvCxnSpPr/>
      </xdr:nvCxnSpPr>
      <xdr:spPr>
        <a:xfrm>
          <a:off x="14782800" y="92546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53</xdr:row>
      <xdr:rowOff>167822</xdr:rowOff>
    </xdr:to>
    <xdr:cxnSp macro="">
      <xdr:nvCxnSpPr>
        <xdr:cNvPr id="259" name="直線コネクタ 258"/>
        <xdr:cNvCxnSpPr/>
      </xdr:nvCxnSpPr>
      <xdr:spPr>
        <a:xfrm>
          <a:off x="13893800" y="9248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154759</xdr:rowOff>
    </xdr:from>
    <xdr:to>
      <xdr:col>69</xdr:col>
      <xdr:colOff>92075</xdr:colOff>
      <xdr:row>53</xdr:row>
      <xdr:rowOff>161290</xdr:rowOff>
    </xdr:to>
    <xdr:cxnSp macro="">
      <xdr:nvCxnSpPr>
        <xdr:cNvPr id="262" name="直線コネクタ 261"/>
        <xdr:cNvCxnSpPr/>
      </xdr:nvCxnSpPr>
      <xdr:spPr>
        <a:xfrm>
          <a:off x="13004800" y="92416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2" name="楕円 271"/>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3"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xdr:rowOff>
    </xdr:from>
    <xdr:to>
      <xdr:col>78</xdr:col>
      <xdr:colOff>120650</xdr:colOff>
      <xdr:row>54</xdr:row>
      <xdr:rowOff>105954</xdr:rowOff>
    </xdr:to>
    <xdr:sp macro="" textlink="">
      <xdr:nvSpPr>
        <xdr:cNvPr id="274" name="楕円 273"/>
        <xdr:cNvSpPr/>
      </xdr:nvSpPr>
      <xdr:spPr>
        <a:xfrm>
          <a:off x="15621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116131</xdr:rowOff>
    </xdr:from>
    <xdr:ext cx="736600" cy="259045"/>
    <xdr:sp macro="" textlink="">
      <xdr:nvSpPr>
        <xdr:cNvPr id="275" name="テキスト ボックス 274"/>
        <xdr:cNvSpPr txBox="1"/>
      </xdr:nvSpPr>
      <xdr:spPr>
        <a:xfrm>
          <a:off x="15290800" y="903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6" name="楕円 275"/>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7" name="テキスト ボックス 276"/>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78" name="楕円 277"/>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9" name="テキスト ボックス 278"/>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103959</xdr:rowOff>
    </xdr:from>
    <xdr:to>
      <xdr:col>65</xdr:col>
      <xdr:colOff>53975</xdr:colOff>
      <xdr:row>54</xdr:row>
      <xdr:rowOff>34109</xdr:rowOff>
    </xdr:to>
    <xdr:sp macro="" textlink="">
      <xdr:nvSpPr>
        <xdr:cNvPr id="280" name="楕円 279"/>
        <xdr:cNvSpPr/>
      </xdr:nvSpPr>
      <xdr:spPr>
        <a:xfrm>
          <a:off x="12954000" y="91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44286</xdr:rowOff>
    </xdr:from>
    <xdr:ext cx="762000" cy="259045"/>
    <xdr:sp macro="" textlink="">
      <xdr:nvSpPr>
        <xdr:cNvPr id="281" name="テキスト ボックス 280"/>
        <xdr:cNvSpPr txBox="1"/>
      </xdr:nvSpPr>
      <xdr:spPr>
        <a:xfrm>
          <a:off x="12623800" y="895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補助費等に係る経常収支比率は、類似団体平均を上回り、高い状態が続いている。各種団体への補助金等を見直し経費の縮減に努める。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108712</xdr:rowOff>
    </xdr:to>
    <xdr:cxnSp macro="">
      <xdr:nvCxnSpPr>
        <xdr:cNvPr id="311" name="直線コネクタ 310"/>
        <xdr:cNvCxnSpPr/>
      </xdr:nvCxnSpPr>
      <xdr:spPr>
        <a:xfrm flipV="1">
          <a:off x="15671800" y="66100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108712</xdr:rowOff>
    </xdr:to>
    <xdr:cxnSp macro="">
      <xdr:nvCxnSpPr>
        <xdr:cNvPr id="314" name="直線コネクタ 313"/>
        <xdr:cNvCxnSpPr/>
      </xdr:nvCxnSpPr>
      <xdr:spPr>
        <a:xfrm>
          <a:off x="14782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117856</xdr:rowOff>
    </xdr:to>
    <xdr:cxnSp macro="">
      <xdr:nvCxnSpPr>
        <xdr:cNvPr id="317" name="直線コネクタ 316"/>
        <xdr:cNvCxnSpPr/>
      </xdr:nvCxnSpPr>
      <xdr:spPr>
        <a:xfrm flipV="1">
          <a:off x="13893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131572</xdr:rowOff>
    </xdr:to>
    <xdr:cxnSp macro="">
      <xdr:nvCxnSpPr>
        <xdr:cNvPr id="320" name="直線コネクタ 319"/>
        <xdr:cNvCxnSpPr/>
      </xdr:nvCxnSpPr>
      <xdr:spPr>
        <a:xfrm flipV="1">
          <a:off x="13004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2" name="テキスト ボックス 32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4" name="テキスト ボックス 323"/>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30" name="楕円 329"/>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31"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32" name="楕円 331"/>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33" name="テキスト ボックス 332"/>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4" name="楕円 333"/>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5" name="テキスト ボックス 334"/>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6" name="楕円 335"/>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7" name="テキスト ボックス 336"/>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8" name="楕円 337"/>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9" name="テキスト ボックス 338"/>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公債費に係る経常収支比率は、類似団体平均を下回っているが、地方債現在高比率は高い状態にあり、公債費のピークは令和３年度を見込んでいる。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地方債の新規発行を伴う普通建設事業を精査し、公債費の抑制に努める。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6985</xdr:rowOff>
    </xdr:to>
    <xdr:cxnSp macro="">
      <xdr:nvCxnSpPr>
        <xdr:cNvPr id="371" name="直線コネクタ 370"/>
        <xdr:cNvCxnSpPr/>
      </xdr:nvCxnSpPr>
      <xdr:spPr>
        <a:xfrm>
          <a:off x="3987800" y="12865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6985</xdr:rowOff>
    </xdr:to>
    <xdr:cxnSp macro="">
      <xdr:nvCxnSpPr>
        <xdr:cNvPr id="374" name="直線コネクタ 373"/>
        <xdr:cNvCxnSpPr/>
      </xdr:nvCxnSpPr>
      <xdr:spPr>
        <a:xfrm>
          <a:off x="3098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151765</xdr:rowOff>
    </xdr:from>
    <xdr:to>
      <xdr:col>15</xdr:col>
      <xdr:colOff>98425</xdr:colOff>
      <xdr:row>74</xdr:row>
      <xdr:rowOff>167005</xdr:rowOff>
    </xdr:to>
    <xdr:cxnSp macro="">
      <xdr:nvCxnSpPr>
        <xdr:cNvPr id="377" name="直線コネクタ 376"/>
        <xdr:cNvCxnSpPr/>
      </xdr:nvCxnSpPr>
      <xdr:spPr>
        <a:xfrm>
          <a:off x="2209800" y="128390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151765</xdr:rowOff>
    </xdr:from>
    <xdr:to>
      <xdr:col>11</xdr:col>
      <xdr:colOff>9525</xdr:colOff>
      <xdr:row>74</xdr:row>
      <xdr:rowOff>155575</xdr:rowOff>
    </xdr:to>
    <xdr:cxnSp macro="">
      <xdr:nvCxnSpPr>
        <xdr:cNvPr id="380" name="直線コネクタ 379"/>
        <xdr:cNvCxnSpPr/>
      </xdr:nvCxnSpPr>
      <xdr:spPr>
        <a:xfrm flipV="1">
          <a:off x="1320800" y="12839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4" name="テキスト ボックス 383"/>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90" name="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92" name="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94" name="楕円 393"/>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95" name="テキスト ボックス 394"/>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100965</xdr:rowOff>
    </xdr:from>
    <xdr:to>
      <xdr:col>11</xdr:col>
      <xdr:colOff>60325</xdr:colOff>
      <xdr:row>75</xdr:row>
      <xdr:rowOff>31115</xdr:rowOff>
    </xdr:to>
    <xdr:sp macro="" textlink="">
      <xdr:nvSpPr>
        <xdr:cNvPr id="396" name="楕円 395"/>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41292</xdr:rowOff>
    </xdr:from>
    <xdr:ext cx="762000" cy="259045"/>
    <xdr:sp macro="" textlink="">
      <xdr:nvSpPr>
        <xdr:cNvPr id="397" name="テキスト ボックス 396"/>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8" name="楕円 397"/>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9" name="テキスト ボックス 398"/>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公債費以外の経常収支比率は類似団体平均を下回っているが、ほぼ類似団体平均値であり年度によっては上回っている。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物件費及び補助費等を見直し経費の縮減に努める。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78</xdr:row>
      <xdr:rowOff>43180</xdr:rowOff>
    </xdr:to>
    <xdr:cxnSp macro="">
      <xdr:nvCxnSpPr>
        <xdr:cNvPr id="432" name="直線コネクタ 431"/>
        <xdr:cNvCxnSpPr/>
      </xdr:nvCxnSpPr>
      <xdr:spPr>
        <a:xfrm flipV="1">
          <a:off x="15671800" y="13374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43180</xdr:rowOff>
    </xdr:to>
    <xdr:cxnSp macro="">
      <xdr:nvCxnSpPr>
        <xdr:cNvPr id="435" name="直線コネクタ 434"/>
        <xdr:cNvCxnSpPr/>
      </xdr:nvCxnSpPr>
      <xdr:spPr>
        <a:xfrm>
          <a:off x="14782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123189</xdr:rowOff>
    </xdr:to>
    <xdr:cxnSp macro="">
      <xdr:nvCxnSpPr>
        <xdr:cNvPr id="438" name="直線コネクタ 437"/>
        <xdr:cNvCxnSpPr/>
      </xdr:nvCxnSpPr>
      <xdr:spPr>
        <a:xfrm>
          <a:off x="13893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77</xdr:row>
      <xdr:rowOff>92711</xdr:rowOff>
    </xdr:to>
    <xdr:cxnSp macro="">
      <xdr:nvCxnSpPr>
        <xdr:cNvPr id="441" name="直線コネクタ 440"/>
        <xdr:cNvCxnSpPr/>
      </xdr:nvCxnSpPr>
      <xdr:spPr>
        <a:xfrm flipV="1">
          <a:off x="13004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51" name="楕円 450"/>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138447</xdr:rowOff>
    </xdr:from>
    <xdr:ext cx="762000" cy="259045"/>
    <xdr:sp macro="" textlink="">
      <xdr:nvSpPr>
        <xdr:cNvPr id="452" name="公債費以外該当値テキスト"/>
        <xdr:cNvSpPr txBox="1"/>
      </xdr:nvSpPr>
      <xdr:spPr>
        <a:xfrm>
          <a:off x="165989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53" name="楕円 452"/>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54" name="テキスト ボックス 453"/>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5" name="楕円 454"/>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12716</xdr:rowOff>
    </xdr:from>
    <xdr:ext cx="762000" cy="259045"/>
    <xdr:sp macro="" textlink="">
      <xdr:nvSpPr>
        <xdr:cNvPr id="456" name="テキスト ボックス 455"/>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57" name="楕円 456"/>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58" name="テキスト ボックス 457"/>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9" name="楕円 458"/>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0" name="テキスト ボックス 459"/>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104369</xdr:rowOff>
    </xdr:from>
    <xdr:to>
      <xdr:col>29</xdr:col>
      <xdr:colOff>127000</xdr:colOff>
      <xdr:row>17</xdr:row>
      <xdr:rowOff>128321</xdr:rowOff>
    </xdr:to>
    <xdr:cxnSp macro="">
      <xdr:nvCxnSpPr>
        <xdr:cNvPr id="50" name="直線コネクタ 49"/>
        <xdr:cNvCxnSpPr/>
      </xdr:nvCxnSpPr>
      <xdr:spPr bwMode="auto">
        <a:xfrm flipV="1">
          <a:off x="5003800" y="3066644"/>
          <a:ext cx="647700" cy="2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128321</xdr:rowOff>
    </xdr:from>
    <xdr:to>
      <xdr:col>26</xdr:col>
      <xdr:colOff>50800</xdr:colOff>
      <xdr:row>17</xdr:row>
      <xdr:rowOff>137617</xdr:rowOff>
    </xdr:to>
    <xdr:cxnSp macro="">
      <xdr:nvCxnSpPr>
        <xdr:cNvPr id="53" name="直線コネクタ 52"/>
        <xdr:cNvCxnSpPr/>
      </xdr:nvCxnSpPr>
      <xdr:spPr bwMode="auto">
        <a:xfrm flipV="1">
          <a:off x="4305300" y="3090596"/>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137617</xdr:rowOff>
    </xdr:from>
    <xdr:to>
      <xdr:col>22</xdr:col>
      <xdr:colOff>114300</xdr:colOff>
      <xdr:row>18</xdr:row>
      <xdr:rowOff>15570</xdr:rowOff>
    </xdr:to>
    <xdr:cxnSp macro="">
      <xdr:nvCxnSpPr>
        <xdr:cNvPr id="56" name="直線コネクタ 55"/>
        <xdr:cNvCxnSpPr/>
      </xdr:nvCxnSpPr>
      <xdr:spPr bwMode="auto">
        <a:xfrm flipV="1">
          <a:off x="3606800" y="3099892"/>
          <a:ext cx="6985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15570</xdr:rowOff>
    </xdr:from>
    <xdr:to>
      <xdr:col>18</xdr:col>
      <xdr:colOff>177800</xdr:colOff>
      <xdr:row>18</xdr:row>
      <xdr:rowOff>51257</xdr:rowOff>
    </xdr:to>
    <xdr:cxnSp macro="">
      <xdr:nvCxnSpPr>
        <xdr:cNvPr id="59" name="直線コネクタ 58"/>
        <xdr:cNvCxnSpPr/>
      </xdr:nvCxnSpPr>
      <xdr:spPr bwMode="auto">
        <a:xfrm flipV="1">
          <a:off x="2908300" y="3149295"/>
          <a:ext cx="698500" cy="3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10571</xdr:rowOff>
    </xdr:from>
    <xdr:ext cx="762000" cy="259045"/>
    <xdr:sp macro="" textlink="">
      <xdr:nvSpPr>
        <xdr:cNvPr id="61" name="テキスト ボックス 60"/>
        <xdr:cNvSpPr txBox="1"/>
      </xdr:nvSpPr>
      <xdr:spPr>
        <a:xfrm>
          <a:off x="32258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56595</xdr:rowOff>
    </xdr:from>
    <xdr:ext cx="762000" cy="259045"/>
    <xdr:sp macro="" textlink="">
      <xdr:nvSpPr>
        <xdr:cNvPr id="63" name="テキスト ボックス 62"/>
        <xdr:cNvSpPr txBox="1"/>
      </xdr:nvSpPr>
      <xdr:spPr>
        <a:xfrm>
          <a:off x="2527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53569</xdr:rowOff>
    </xdr:from>
    <xdr:to>
      <xdr:col>29</xdr:col>
      <xdr:colOff>177800</xdr:colOff>
      <xdr:row>17</xdr:row>
      <xdr:rowOff>155169</xdr:rowOff>
    </xdr:to>
    <xdr:sp macro="" textlink="">
      <xdr:nvSpPr>
        <xdr:cNvPr id="69" name="楕円 68"/>
        <xdr:cNvSpPr/>
      </xdr:nvSpPr>
      <xdr:spPr bwMode="auto">
        <a:xfrm>
          <a:off x="5600700" y="301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25646</xdr:rowOff>
    </xdr:from>
    <xdr:ext cx="762000" cy="259045"/>
    <xdr:sp macro="" textlink="">
      <xdr:nvSpPr>
        <xdr:cNvPr id="70" name="人口1人当たり決算額の推移該当値テキスト130"/>
        <xdr:cNvSpPr txBox="1"/>
      </xdr:nvSpPr>
      <xdr:spPr>
        <a:xfrm>
          <a:off x="5740400" y="29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77521</xdr:rowOff>
    </xdr:from>
    <xdr:to>
      <xdr:col>26</xdr:col>
      <xdr:colOff>101600</xdr:colOff>
      <xdr:row>18</xdr:row>
      <xdr:rowOff>7671</xdr:rowOff>
    </xdr:to>
    <xdr:sp macro="" textlink="">
      <xdr:nvSpPr>
        <xdr:cNvPr id="71" name="楕円 70"/>
        <xdr:cNvSpPr/>
      </xdr:nvSpPr>
      <xdr:spPr bwMode="auto">
        <a:xfrm>
          <a:off x="4953000" y="303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163898</xdr:rowOff>
    </xdr:from>
    <xdr:ext cx="736600" cy="259045"/>
    <xdr:sp macro="" textlink="">
      <xdr:nvSpPr>
        <xdr:cNvPr id="72" name="テキスト ボックス 71"/>
        <xdr:cNvSpPr txBox="1"/>
      </xdr:nvSpPr>
      <xdr:spPr>
        <a:xfrm>
          <a:off x="4622800" y="312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86817</xdr:rowOff>
    </xdr:from>
    <xdr:to>
      <xdr:col>22</xdr:col>
      <xdr:colOff>165100</xdr:colOff>
      <xdr:row>18</xdr:row>
      <xdr:rowOff>16967</xdr:rowOff>
    </xdr:to>
    <xdr:sp macro="" textlink="">
      <xdr:nvSpPr>
        <xdr:cNvPr id="73" name="楕円 72"/>
        <xdr:cNvSpPr/>
      </xdr:nvSpPr>
      <xdr:spPr bwMode="auto">
        <a:xfrm>
          <a:off x="4254500" y="30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1744</xdr:rowOff>
    </xdr:from>
    <xdr:ext cx="762000" cy="259045"/>
    <xdr:sp macro="" textlink="">
      <xdr:nvSpPr>
        <xdr:cNvPr id="74" name="テキスト ボックス 73"/>
        <xdr:cNvSpPr txBox="1"/>
      </xdr:nvSpPr>
      <xdr:spPr>
        <a:xfrm>
          <a:off x="3924300" y="31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136220</xdr:rowOff>
    </xdr:from>
    <xdr:to>
      <xdr:col>19</xdr:col>
      <xdr:colOff>38100</xdr:colOff>
      <xdr:row>18</xdr:row>
      <xdr:rowOff>66370</xdr:rowOff>
    </xdr:to>
    <xdr:sp macro="" textlink="">
      <xdr:nvSpPr>
        <xdr:cNvPr id="75" name="楕円 74"/>
        <xdr:cNvSpPr/>
      </xdr:nvSpPr>
      <xdr:spPr bwMode="auto">
        <a:xfrm>
          <a:off x="3556000" y="30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51147</xdr:rowOff>
    </xdr:from>
    <xdr:ext cx="762000" cy="259045"/>
    <xdr:sp macro="" textlink="">
      <xdr:nvSpPr>
        <xdr:cNvPr id="76" name="テキスト ボックス 75"/>
        <xdr:cNvSpPr txBox="1"/>
      </xdr:nvSpPr>
      <xdr:spPr>
        <a:xfrm>
          <a:off x="3225800" y="318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457</xdr:rowOff>
    </xdr:from>
    <xdr:to>
      <xdr:col>15</xdr:col>
      <xdr:colOff>101600</xdr:colOff>
      <xdr:row>18</xdr:row>
      <xdr:rowOff>102057</xdr:rowOff>
    </xdr:to>
    <xdr:sp macro="" textlink="">
      <xdr:nvSpPr>
        <xdr:cNvPr id="77" name="楕円 76"/>
        <xdr:cNvSpPr/>
      </xdr:nvSpPr>
      <xdr:spPr bwMode="auto">
        <a:xfrm>
          <a:off x="2857500" y="313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86834</xdr:rowOff>
    </xdr:from>
    <xdr:ext cx="762000" cy="259045"/>
    <xdr:sp macro="" textlink="">
      <xdr:nvSpPr>
        <xdr:cNvPr id="78" name="テキスト ボックス 77"/>
        <xdr:cNvSpPr txBox="1"/>
      </xdr:nvSpPr>
      <xdr:spPr>
        <a:xfrm>
          <a:off x="2527300" y="32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24919</xdr:rowOff>
    </xdr:from>
    <xdr:to>
      <xdr:col>29</xdr:col>
      <xdr:colOff>127000</xdr:colOff>
      <xdr:row>38</xdr:row>
      <xdr:rowOff>32756</xdr:rowOff>
    </xdr:to>
    <xdr:cxnSp macro="">
      <xdr:nvCxnSpPr>
        <xdr:cNvPr id="112" name="直線コネクタ 111"/>
        <xdr:cNvCxnSpPr/>
      </xdr:nvCxnSpPr>
      <xdr:spPr bwMode="auto">
        <a:xfrm flipV="1">
          <a:off x="5003800" y="7492519"/>
          <a:ext cx="647700" cy="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27636</xdr:rowOff>
    </xdr:from>
    <xdr:to>
      <xdr:col>26</xdr:col>
      <xdr:colOff>50800</xdr:colOff>
      <xdr:row>38</xdr:row>
      <xdr:rowOff>32756</xdr:rowOff>
    </xdr:to>
    <xdr:cxnSp macro="">
      <xdr:nvCxnSpPr>
        <xdr:cNvPr id="115" name="直線コネクタ 114"/>
        <xdr:cNvCxnSpPr/>
      </xdr:nvCxnSpPr>
      <xdr:spPr bwMode="auto">
        <a:xfrm>
          <a:off x="4305300" y="7495236"/>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22362</xdr:rowOff>
    </xdr:from>
    <xdr:to>
      <xdr:col>22</xdr:col>
      <xdr:colOff>114300</xdr:colOff>
      <xdr:row>38</xdr:row>
      <xdr:rowOff>27636</xdr:rowOff>
    </xdr:to>
    <xdr:cxnSp macro="">
      <xdr:nvCxnSpPr>
        <xdr:cNvPr id="118" name="直線コネクタ 117"/>
        <xdr:cNvCxnSpPr/>
      </xdr:nvCxnSpPr>
      <xdr:spPr bwMode="auto">
        <a:xfrm>
          <a:off x="3606800" y="7489962"/>
          <a:ext cx="698500" cy="5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9782</xdr:rowOff>
    </xdr:from>
    <xdr:to>
      <xdr:col>18</xdr:col>
      <xdr:colOff>177800</xdr:colOff>
      <xdr:row>38</xdr:row>
      <xdr:rowOff>22362</xdr:rowOff>
    </xdr:to>
    <xdr:cxnSp macro="">
      <xdr:nvCxnSpPr>
        <xdr:cNvPr id="121" name="直線コネクタ 120"/>
        <xdr:cNvCxnSpPr/>
      </xdr:nvCxnSpPr>
      <xdr:spPr bwMode="auto">
        <a:xfrm>
          <a:off x="2908300" y="7477382"/>
          <a:ext cx="698500" cy="1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317019</xdr:rowOff>
    </xdr:from>
    <xdr:to>
      <xdr:col>29</xdr:col>
      <xdr:colOff>177800</xdr:colOff>
      <xdr:row>38</xdr:row>
      <xdr:rowOff>75719</xdr:rowOff>
    </xdr:to>
    <xdr:sp macro="" textlink="">
      <xdr:nvSpPr>
        <xdr:cNvPr id="131" name="楕円 130"/>
        <xdr:cNvSpPr/>
      </xdr:nvSpPr>
      <xdr:spPr bwMode="auto">
        <a:xfrm>
          <a:off x="5600700" y="7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324856</xdr:rowOff>
    </xdr:from>
    <xdr:to>
      <xdr:col>26</xdr:col>
      <xdr:colOff>101600</xdr:colOff>
      <xdr:row>38</xdr:row>
      <xdr:rowOff>83556</xdr:rowOff>
    </xdr:to>
    <xdr:sp macro="" textlink="">
      <xdr:nvSpPr>
        <xdr:cNvPr id="133" name="楕円 132"/>
        <xdr:cNvSpPr/>
      </xdr:nvSpPr>
      <xdr:spPr bwMode="auto">
        <a:xfrm>
          <a:off x="4953000" y="74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68333</xdr:rowOff>
    </xdr:from>
    <xdr:ext cx="736600" cy="259045"/>
    <xdr:sp macro="" textlink="">
      <xdr:nvSpPr>
        <xdr:cNvPr id="134" name="テキスト ボックス 133"/>
        <xdr:cNvSpPr txBox="1"/>
      </xdr:nvSpPr>
      <xdr:spPr>
        <a:xfrm>
          <a:off x="4622800" y="7535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319736</xdr:rowOff>
    </xdr:from>
    <xdr:to>
      <xdr:col>22</xdr:col>
      <xdr:colOff>165100</xdr:colOff>
      <xdr:row>38</xdr:row>
      <xdr:rowOff>78436</xdr:rowOff>
    </xdr:to>
    <xdr:sp macro="" textlink="">
      <xdr:nvSpPr>
        <xdr:cNvPr id="135" name="楕円 134"/>
        <xdr:cNvSpPr/>
      </xdr:nvSpPr>
      <xdr:spPr bwMode="auto">
        <a:xfrm>
          <a:off x="4254500" y="74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63213</xdr:rowOff>
    </xdr:from>
    <xdr:ext cx="762000" cy="259045"/>
    <xdr:sp macro="" textlink="">
      <xdr:nvSpPr>
        <xdr:cNvPr id="136" name="テキスト ボックス 135"/>
        <xdr:cNvSpPr txBox="1"/>
      </xdr:nvSpPr>
      <xdr:spPr>
        <a:xfrm>
          <a:off x="3924300" y="75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314462</xdr:rowOff>
    </xdr:from>
    <xdr:to>
      <xdr:col>19</xdr:col>
      <xdr:colOff>38100</xdr:colOff>
      <xdr:row>38</xdr:row>
      <xdr:rowOff>73162</xdr:rowOff>
    </xdr:to>
    <xdr:sp macro="" textlink="">
      <xdr:nvSpPr>
        <xdr:cNvPr id="137" name="楕円 136"/>
        <xdr:cNvSpPr/>
      </xdr:nvSpPr>
      <xdr:spPr bwMode="auto">
        <a:xfrm>
          <a:off x="3556000" y="743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57939</xdr:rowOff>
    </xdr:from>
    <xdr:ext cx="762000" cy="259045"/>
    <xdr:sp macro="" textlink="">
      <xdr:nvSpPr>
        <xdr:cNvPr id="138" name="テキスト ボックス 137"/>
        <xdr:cNvSpPr txBox="1"/>
      </xdr:nvSpPr>
      <xdr:spPr>
        <a:xfrm>
          <a:off x="3225800" y="752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301882</xdr:rowOff>
    </xdr:from>
    <xdr:to>
      <xdr:col>15</xdr:col>
      <xdr:colOff>101600</xdr:colOff>
      <xdr:row>38</xdr:row>
      <xdr:rowOff>60582</xdr:rowOff>
    </xdr:to>
    <xdr:sp macro="" textlink="">
      <xdr:nvSpPr>
        <xdr:cNvPr id="139" name="楕円 138"/>
        <xdr:cNvSpPr/>
      </xdr:nvSpPr>
      <xdr:spPr bwMode="auto">
        <a:xfrm>
          <a:off x="2857500" y="74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45359</xdr:rowOff>
    </xdr:from>
    <xdr:ext cx="762000" cy="259045"/>
    <xdr:sp macro="" textlink="">
      <xdr:nvSpPr>
        <xdr:cNvPr id="140" name="テキスト ボックス 139"/>
        <xdr:cNvSpPr txBox="1"/>
      </xdr:nvSpPr>
      <xdr:spPr>
        <a:xfrm>
          <a:off x="2527300" y="751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162801</xdr:rowOff>
    </xdr:from>
    <xdr:to>
      <xdr:col>24</xdr:col>
      <xdr:colOff>63500</xdr:colOff>
      <xdr:row>36</xdr:row>
      <xdr:rowOff>59423</xdr:rowOff>
    </xdr:to>
    <xdr:cxnSp macro="">
      <xdr:nvCxnSpPr>
        <xdr:cNvPr id="61" name="直線コネクタ 60"/>
        <xdr:cNvCxnSpPr/>
      </xdr:nvCxnSpPr>
      <xdr:spPr>
        <a:xfrm flipV="1">
          <a:off x="3797300" y="6163551"/>
          <a:ext cx="8382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36538</xdr:rowOff>
    </xdr:from>
    <xdr:to>
      <xdr:col>19</xdr:col>
      <xdr:colOff>177800</xdr:colOff>
      <xdr:row>36</xdr:row>
      <xdr:rowOff>59423</xdr:rowOff>
    </xdr:to>
    <xdr:cxnSp macro="">
      <xdr:nvCxnSpPr>
        <xdr:cNvPr id="64" name="直線コネクタ 63"/>
        <xdr:cNvCxnSpPr/>
      </xdr:nvCxnSpPr>
      <xdr:spPr>
        <a:xfrm>
          <a:off x="2908300" y="6208738"/>
          <a:ext cx="8890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36538</xdr:rowOff>
    </xdr:from>
    <xdr:to>
      <xdr:col>15</xdr:col>
      <xdr:colOff>50800</xdr:colOff>
      <xdr:row>36</xdr:row>
      <xdr:rowOff>92977</xdr:rowOff>
    </xdr:to>
    <xdr:cxnSp macro="">
      <xdr:nvCxnSpPr>
        <xdr:cNvPr id="67" name="直線コネクタ 66"/>
        <xdr:cNvCxnSpPr/>
      </xdr:nvCxnSpPr>
      <xdr:spPr>
        <a:xfrm flipV="1">
          <a:off x="2019300" y="6208738"/>
          <a:ext cx="88900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92977</xdr:rowOff>
    </xdr:from>
    <xdr:to>
      <xdr:col>10</xdr:col>
      <xdr:colOff>114300</xdr:colOff>
      <xdr:row>36</xdr:row>
      <xdr:rowOff>120904</xdr:rowOff>
    </xdr:to>
    <xdr:cxnSp macro="">
      <xdr:nvCxnSpPr>
        <xdr:cNvPr id="70" name="直線コネクタ 69"/>
        <xdr:cNvCxnSpPr/>
      </xdr:nvCxnSpPr>
      <xdr:spPr>
        <a:xfrm flipV="1">
          <a:off x="1130300" y="6265177"/>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115257</xdr:rowOff>
    </xdr:from>
    <xdr:ext cx="534377" cy="259045"/>
    <xdr:sp macro="" textlink="">
      <xdr:nvSpPr>
        <xdr:cNvPr id="72" name="テキスト ボックス 71"/>
        <xdr:cNvSpPr txBox="1"/>
      </xdr:nvSpPr>
      <xdr:spPr>
        <a:xfrm>
          <a:off x="1752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152099</xdr:rowOff>
    </xdr:from>
    <xdr:ext cx="534377" cy="259045"/>
    <xdr:sp macro="" textlink="">
      <xdr:nvSpPr>
        <xdr:cNvPr id="74" name="テキスト ボックス 73"/>
        <xdr:cNvSpPr txBox="1"/>
      </xdr:nvSpPr>
      <xdr:spPr>
        <a:xfrm>
          <a:off x="863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112001</xdr:rowOff>
    </xdr:from>
    <xdr:to>
      <xdr:col>24</xdr:col>
      <xdr:colOff>114300</xdr:colOff>
      <xdr:row>36</xdr:row>
      <xdr:rowOff>42151</xdr:rowOff>
    </xdr:to>
    <xdr:sp macro="" textlink="">
      <xdr:nvSpPr>
        <xdr:cNvPr id="80" name="楕円 79"/>
        <xdr:cNvSpPr/>
      </xdr:nvSpPr>
      <xdr:spPr>
        <a:xfrm>
          <a:off x="4584700" y="61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90428</xdr:rowOff>
    </xdr:from>
    <xdr:ext cx="534377" cy="259045"/>
    <xdr:sp macro="" textlink="">
      <xdr:nvSpPr>
        <xdr:cNvPr id="81" name="人件費該当値テキスト"/>
        <xdr:cNvSpPr txBox="1"/>
      </xdr:nvSpPr>
      <xdr:spPr>
        <a:xfrm>
          <a:off x="4686300" y="60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8623</xdr:rowOff>
    </xdr:from>
    <xdr:to>
      <xdr:col>20</xdr:col>
      <xdr:colOff>38100</xdr:colOff>
      <xdr:row>36</xdr:row>
      <xdr:rowOff>110223</xdr:rowOff>
    </xdr:to>
    <xdr:sp macro="" textlink="">
      <xdr:nvSpPr>
        <xdr:cNvPr id="82" name="楕円 81"/>
        <xdr:cNvSpPr/>
      </xdr:nvSpPr>
      <xdr:spPr>
        <a:xfrm>
          <a:off x="3746500" y="61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101350</xdr:rowOff>
    </xdr:from>
    <xdr:ext cx="534377" cy="259045"/>
    <xdr:sp macro="" textlink="">
      <xdr:nvSpPr>
        <xdr:cNvPr id="83" name="テキスト ボックス 82"/>
        <xdr:cNvSpPr txBox="1"/>
      </xdr:nvSpPr>
      <xdr:spPr>
        <a:xfrm>
          <a:off x="3530111" y="62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157188</xdr:rowOff>
    </xdr:from>
    <xdr:to>
      <xdr:col>15</xdr:col>
      <xdr:colOff>101600</xdr:colOff>
      <xdr:row>36</xdr:row>
      <xdr:rowOff>87338</xdr:rowOff>
    </xdr:to>
    <xdr:sp macro="" textlink="">
      <xdr:nvSpPr>
        <xdr:cNvPr id="84" name="楕円 83"/>
        <xdr:cNvSpPr/>
      </xdr:nvSpPr>
      <xdr:spPr>
        <a:xfrm>
          <a:off x="2857500" y="61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78465</xdr:rowOff>
    </xdr:from>
    <xdr:ext cx="534377" cy="259045"/>
    <xdr:sp macro="" textlink="">
      <xdr:nvSpPr>
        <xdr:cNvPr id="85" name="テキスト ボックス 84"/>
        <xdr:cNvSpPr txBox="1"/>
      </xdr:nvSpPr>
      <xdr:spPr>
        <a:xfrm>
          <a:off x="2641111" y="62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42177</xdr:rowOff>
    </xdr:from>
    <xdr:to>
      <xdr:col>10</xdr:col>
      <xdr:colOff>165100</xdr:colOff>
      <xdr:row>36</xdr:row>
      <xdr:rowOff>143777</xdr:rowOff>
    </xdr:to>
    <xdr:sp macro="" textlink="">
      <xdr:nvSpPr>
        <xdr:cNvPr id="86" name="楕円 85"/>
        <xdr:cNvSpPr/>
      </xdr:nvSpPr>
      <xdr:spPr>
        <a:xfrm>
          <a:off x="1968500" y="62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134904</xdr:rowOff>
    </xdr:from>
    <xdr:ext cx="534377" cy="259045"/>
    <xdr:sp macro="" textlink="">
      <xdr:nvSpPr>
        <xdr:cNvPr id="87" name="テキスト ボックス 86"/>
        <xdr:cNvSpPr txBox="1"/>
      </xdr:nvSpPr>
      <xdr:spPr>
        <a:xfrm>
          <a:off x="1752111" y="63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70104</xdr:rowOff>
    </xdr:from>
    <xdr:to>
      <xdr:col>6</xdr:col>
      <xdr:colOff>38100</xdr:colOff>
      <xdr:row>37</xdr:row>
      <xdr:rowOff>254</xdr:rowOff>
    </xdr:to>
    <xdr:sp macro="" textlink="">
      <xdr:nvSpPr>
        <xdr:cNvPr id="88" name="楕円 87"/>
        <xdr:cNvSpPr/>
      </xdr:nvSpPr>
      <xdr:spPr>
        <a:xfrm>
          <a:off x="1079500" y="62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162831</xdr:rowOff>
    </xdr:from>
    <xdr:ext cx="534377" cy="259045"/>
    <xdr:sp macro="" textlink="">
      <xdr:nvSpPr>
        <xdr:cNvPr id="89" name="テキスト ボックス 88"/>
        <xdr:cNvSpPr txBox="1"/>
      </xdr:nvSpPr>
      <xdr:spPr>
        <a:xfrm>
          <a:off x="863111" y="63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108610</xdr:rowOff>
    </xdr:from>
    <xdr:to>
      <xdr:col>24</xdr:col>
      <xdr:colOff>63500</xdr:colOff>
      <xdr:row>56</xdr:row>
      <xdr:rowOff>111974</xdr:rowOff>
    </xdr:to>
    <xdr:cxnSp macro="">
      <xdr:nvCxnSpPr>
        <xdr:cNvPr id="121" name="直線コネクタ 120"/>
        <xdr:cNvCxnSpPr/>
      </xdr:nvCxnSpPr>
      <xdr:spPr>
        <a:xfrm flipV="1">
          <a:off x="3797300" y="9709810"/>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111974</xdr:rowOff>
    </xdr:from>
    <xdr:to>
      <xdr:col>19</xdr:col>
      <xdr:colOff>177800</xdr:colOff>
      <xdr:row>56</xdr:row>
      <xdr:rowOff>112736</xdr:rowOff>
    </xdr:to>
    <xdr:cxnSp macro="">
      <xdr:nvCxnSpPr>
        <xdr:cNvPr id="124" name="直線コネクタ 123"/>
        <xdr:cNvCxnSpPr/>
      </xdr:nvCxnSpPr>
      <xdr:spPr>
        <a:xfrm flipV="1">
          <a:off x="2908300" y="971317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112736</xdr:rowOff>
    </xdr:from>
    <xdr:to>
      <xdr:col>15</xdr:col>
      <xdr:colOff>50800</xdr:colOff>
      <xdr:row>56</xdr:row>
      <xdr:rowOff>159643</xdr:rowOff>
    </xdr:to>
    <xdr:cxnSp macro="">
      <xdr:nvCxnSpPr>
        <xdr:cNvPr id="127" name="直線コネクタ 126"/>
        <xdr:cNvCxnSpPr/>
      </xdr:nvCxnSpPr>
      <xdr:spPr>
        <a:xfrm flipV="1">
          <a:off x="2019300" y="9713936"/>
          <a:ext cx="889000" cy="4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159643</xdr:rowOff>
    </xdr:from>
    <xdr:to>
      <xdr:col>10</xdr:col>
      <xdr:colOff>114300</xdr:colOff>
      <xdr:row>56</xdr:row>
      <xdr:rowOff>165173</xdr:rowOff>
    </xdr:to>
    <xdr:cxnSp macro="">
      <xdr:nvCxnSpPr>
        <xdr:cNvPr id="130" name="直線コネクタ 129"/>
        <xdr:cNvCxnSpPr/>
      </xdr:nvCxnSpPr>
      <xdr:spPr>
        <a:xfrm flipV="1">
          <a:off x="1130300" y="9760843"/>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57810</xdr:rowOff>
    </xdr:from>
    <xdr:to>
      <xdr:col>24</xdr:col>
      <xdr:colOff>114300</xdr:colOff>
      <xdr:row>56</xdr:row>
      <xdr:rowOff>159410</xdr:rowOff>
    </xdr:to>
    <xdr:sp macro="" textlink="">
      <xdr:nvSpPr>
        <xdr:cNvPr id="140" name="楕円 139"/>
        <xdr:cNvSpPr/>
      </xdr:nvSpPr>
      <xdr:spPr>
        <a:xfrm>
          <a:off x="4584700" y="9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36237</xdr:rowOff>
    </xdr:from>
    <xdr:ext cx="534377" cy="259045"/>
    <xdr:sp macro="" textlink="">
      <xdr:nvSpPr>
        <xdr:cNvPr id="141" name="物件費該当値テキスト"/>
        <xdr:cNvSpPr txBox="1"/>
      </xdr:nvSpPr>
      <xdr:spPr>
        <a:xfrm>
          <a:off x="4686300" y="96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61174</xdr:rowOff>
    </xdr:from>
    <xdr:to>
      <xdr:col>20</xdr:col>
      <xdr:colOff>38100</xdr:colOff>
      <xdr:row>56</xdr:row>
      <xdr:rowOff>162774</xdr:rowOff>
    </xdr:to>
    <xdr:sp macro="" textlink="">
      <xdr:nvSpPr>
        <xdr:cNvPr id="142" name="楕円 141"/>
        <xdr:cNvSpPr/>
      </xdr:nvSpPr>
      <xdr:spPr>
        <a:xfrm>
          <a:off x="3746500" y="96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153901</xdr:rowOff>
    </xdr:from>
    <xdr:ext cx="534377" cy="259045"/>
    <xdr:sp macro="" textlink="">
      <xdr:nvSpPr>
        <xdr:cNvPr id="143" name="テキスト ボックス 142"/>
        <xdr:cNvSpPr txBox="1"/>
      </xdr:nvSpPr>
      <xdr:spPr>
        <a:xfrm>
          <a:off x="3530111" y="975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61936</xdr:rowOff>
    </xdr:from>
    <xdr:to>
      <xdr:col>15</xdr:col>
      <xdr:colOff>101600</xdr:colOff>
      <xdr:row>56</xdr:row>
      <xdr:rowOff>163536</xdr:rowOff>
    </xdr:to>
    <xdr:sp macro="" textlink="">
      <xdr:nvSpPr>
        <xdr:cNvPr id="144" name="楕円 143"/>
        <xdr:cNvSpPr/>
      </xdr:nvSpPr>
      <xdr:spPr>
        <a:xfrm>
          <a:off x="2857500" y="96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8613</xdr:rowOff>
    </xdr:from>
    <xdr:ext cx="534377" cy="259045"/>
    <xdr:sp macro="" textlink="">
      <xdr:nvSpPr>
        <xdr:cNvPr id="145" name="テキスト ボックス 144"/>
        <xdr:cNvSpPr txBox="1"/>
      </xdr:nvSpPr>
      <xdr:spPr>
        <a:xfrm>
          <a:off x="2641111" y="943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108843</xdr:rowOff>
    </xdr:from>
    <xdr:to>
      <xdr:col>10</xdr:col>
      <xdr:colOff>165100</xdr:colOff>
      <xdr:row>57</xdr:row>
      <xdr:rowOff>38993</xdr:rowOff>
    </xdr:to>
    <xdr:sp macro="" textlink="">
      <xdr:nvSpPr>
        <xdr:cNvPr id="146" name="楕円 145"/>
        <xdr:cNvSpPr/>
      </xdr:nvSpPr>
      <xdr:spPr>
        <a:xfrm>
          <a:off x="1968500" y="97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55520</xdr:rowOff>
    </xdr:from>
    <xdr:ext cx="534377" cy="259045"/>
    <xdr:sp macro="" textlink="">
      <xdr:nvSpPr>
        <xdr:cNvPr id="147" name="テキスト ボックス 146"/>
        <xdr:cNvSpPr txBox="1"/>
      </xdr:nvSpPr>
      <xdr:spPr>
        <a:xfrm>
          <a:off x="1752111" y="948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114373</xdr:rowOff>
    </xdr:from>
    <xdr:to>
      <xdr:col>6</xdr:col>
      <xdr:colOff>38100</xdr:colOff>
      <xdr:row>57</xdr:row>
      <xdr:rowOff>44523</xdr:rowOff>
    </xdr:to>
    <xdr:sp macro="" textlink="">
      <xdr:nvSpPr>
        <xdr:cNvPr id="148" name="楕円 147"/>
        <xdr:cNvSpPr/>
      </xdr:nvSpPr>
      <xdr:spPr>
        <a:xfrm>
          <a:off x="1079500" y="97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61050</xdr:rowOff>
    </xdr:from>
    <xdr:ext cx="534377" cy="259045"/>
    <xdr:sp macro="" textlink="">
      <xdr:nvSpPr>
        <xdr:cNvPr id="149" name="テキスト ボックス 148"/>
        <xdr:cNvSpPr txBox="1"/>
      </xdr:nvSpPr>
      <xdr:spPr>
        <a:xfrm>
          <a:off x="863111" y="94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57428</xdr:rowOff>
    </xdr:from>
    <xdr:to>
      <xdr:col>24</xdr:col>
      <xdr:colOff>63500</xdr:colOff>
      <xdr:row>78</xdr:row>
      <xdr:rowOff>65063</xdr:rowOff>
    </xdr:to>
    <xdr:cxnSp macro="">
      <xdr:nvCxnSpPr>
        <xdr:cNvPr id="176" name="直線コネクタ 175"/>
        <xdr:cNvCxnSpPr/>
      </xdr:nvCxnSpPr>
      <xdr:spPr>
        <a:xfrm>
          <a:off x="3797300" y="13430528"/>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51552</xdr:rowOff>
    </xdr:from>
    <xdr:to>
      <xdr:col>19</xdr:col>
      <xdr:colOff>177800</xdr:colOff>
      <xdr:row>78</xdr:row>
      <xdr:rowOff>57428</xdr:rowOff>
    </xdr:to>
    <xdr:cxnSp macro="">
      <xdr:nvCxnSpPr>
        <xdr:cNvPr id="179" name="直線コネクタ 178"/>
        <xdr:cNvCxnSpPr/>
      </xdr:nvCxnSpPr>
      <xdr:spPr>
        <a:xfrm>
          <a:off x="2908300" y="13424652"/>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51552</xdr:rowOff>
    </xdr:from>
    <xdr:to>
      <xdr:col>15</xdr:col>
      <xdr:colOff>50800</xdr:colOff>
      <xdr:row>78</xdr:row>
      <xdr:rowOff>54752</xdr:rowOff>
    </xdr:to>
    <xdr:cxnSp macro="">
      <xdr:nvCxnSpPr>
        <xdr:cNvPr id="182" name="直線コネクタ 181"/>
        <xdr:cNvCxnSpPr/>
      </xdr:nvCxnSpPr>
      <xdr:spPr>
        <a:xfrm flipV="1">
          <a:off x="2019300" y="1342465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54752</xdr:rowOff>
    </xdr:from>
    <xdr:to>
      <xdr:col>10</xdr:col>
      <xdr:colOff>114300</xdr:colOff>
      <xdr:row>78</xdr:row>
      <xdr:rowOff>55232</xdr:rowOff>
    </xdr:to>
    <xdr:cxnSp macro="">
      <xdr:nvCxnSpPr>
        <xdr:cNvPr id="185" name="直線コネクタ 184"/>
        <xdr:cNvCxnSpPr/>
      </xdr:nvCxnSpPr>
      <xdr:spPr>
        <a:xfrm flipV="1">
          <a:off x="1130300" y="13427852"/>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14263</xdr:rowOff>
    </xdr:from>
    <xdr:to>
      <xdr:col>24</xdr:col>
      <xdr:colOff>114300</xdr:colOff>
      <xdr:row>78</xdr:row>
      <xdr:rowOff>115863</xdr:rowOff>
    </xdr:to>
    <xdr:sp macro="" textlink="">
      <xdr:nvSpPr>
        <xdr:cNvPr id="195" name="楕円 194"/>
        <xdr:cNvSpPr/>
      </xdr:nvSpPr>
      <xdr:spPr>
        <a:xfrm>
          <a:off x="45847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100640</xdr:rowOff>
    </xdr:from>
    <xdr:ext cx="469744" cy="259045"/>
    <xdr:sp macro="" textlink="">
      <xdr:nvSpPr>
        <xdr:cNvPr id="196" name="維持補修費該当値テキスト"/>
        <xdr:cNvSpPr txBox="1"/>
      </xdr:nvSpPr>
      <xdr:spPr>
        <a:xfrm>
          <a:off x="4686300" y="133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6628</xdr:rowOff>
    </xdr:from>
    <xdr:to>
      <xdr:col>20</xdr:col>
      <xdr:colOff>38100</xdr:colOff>
      <xdr:row>78</xdr:row>
      <xdr:rowOff>108228</xdr:rowOff>
    </xdr:to>
    <xdr:sp macro="" textlink="">
      <xdr:nvSpPr>
        <xdr:cNvPr id="197" name="楕円 196"/>
        <xdr:cNvSpPr/>
      </xdr:nvSpPr>
      <xdr:spPr>
        <a:xfrm>
          <a:off x="3746500" y="133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99355</xdr:rowOff>
    </xdr:from>
    <xdr:ext cx="469744" cy="259045"/>
    <xdr:sp macro="" textlink="">
      <xdr:nvSpPr>
        <xdr:cNvPr id="198" name="テキスト ボックス 197"/>
        <xdr:cNvSpPr txBox="1"/>
      </xdr:nvSpPr>
      <xdr:spPr>
        <a:xfrm>
          <a:off x="3562428" y="134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752</xdr:rowOff>
    </xdr:from>
    <xdr:to>
      <xdr:col>15</xdr:col>
      <xdr:colOff>101600</xdr:colOff>
      <xdr:row>78</xdr:row>
      <xdr:rowOff>102352</xdr:rowOff>
    </xdr:to>
    <xdr:sp macro="" textlink="">
      <xdr:nvSpPr>
        <xdr:cNvPr id="199" name="楕円 198"/>
        <xdr:cNvSpPr/>
      </xdr:nvSpPr>
      <xdr:spPr>
        <a:xfrm>
          <a:off x="2857500" y="13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93479</xdr:rowOff>
    </xdr:from>
    <xdr:ext cx="469744" cy="259045"/>
    <xdr:sp macro="" textlink="">
      <xdr:nvSpPr>
        <xdr:cNvPr id="200" name="テキスト ボックス 199"/>
        <xdr:cNvSpPr txBox="1"/>
      </xdr:nvSpPr>
      <xdr:spPr>
        <a:xfrm>
          <a:off x="2673428" y="134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3952</xdr:rowOff>
    </xdr:from>
    <xdr:to>
      <xdr:col>10</xdr:col>
      <xdr:colOff>165100</xdr:colOff>
      <xdr:row>78</xdr:row>
      <xdr:rowOff>105552</xdr:rowOff>
    </xdr:to>
    <xdr:sp macro="" textlink="">
      <xdr:nvSpPr>
        <xdr:cNvPr id="201" name="楕円 200"/>
        <xdr:cNvSpPr/>
      </xdr:nvSpPr>
      <xdr:spPr>
        <a:xfrm>
          <a:off x="1968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96679</xdr:rowOff>
    </xdr:from>
    <xdr:ext cx="469744" cy="259045"/>
    <xdr:sp macro="" textlink="">
      <xdr:nvSpPr>
        <xdr:cNvPr id="202" name="テキスト ボックス 201"/>
        <xdr:cNvSpPr txBox="1"/>
      </xdr:nvSpPr>
      <xdr:spPr>
        <a:xfrm>
          <a:off x="1784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4432</xdr:rowOff>
    </xdr:from>
    <xdr:to>
      <xdr:col>6</xdr:col>
      <xdr:colOff>38100</xdr:colOff>
      <xdr:row>78</xdr:row>
      <xdr:rowOff>106032</xdr:rowOff>
    </xdr:to>
    <xdr:sp macro="" textlink="">
      <xdr:nvSpPr>
        <xdr:cNvPr id="203" name="楕円 202"/>
        <xdr:cNvSpPr/>
      </xdr:nvSpPr>
      <xdr:spPr>
        <a:xfrm>
          <a:off x="1079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97159</xdr:rowOff>
    </xdr:from>
    <xdr:ext cx="469744" cy="259045"/>
    <xdr:sp macro="" textlink="">
      <xdr:nvSpPr>
        <xdr:cNvPr id="204" name="テキスト ボックス 203"/>
        <xdr:cNvSpPr txBox="1"/>
      </xdr:nvSpPr>
      <xdr:spPr>
        <a:xfrm>
          <a:off x="895428" y="134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125882</xdr:rowOff>
    </xdr:from>
    <xdr:to>
      <xdr:col>24</xdr:col>
      <xdr:colOff>63500</xdr:colOff>
      <xdr:row>98</xdr:row>
      <xdr:rowOff>156832</xdr:rowOff>
    </xdr:to>
    <xdr:cxnSp macro="">
      <xdr:nvCxnSpPr>
        <xdr:cNvPr id="234" name="直線コネクタ 233"/>
        <xdr:cNvCxnSpPr/>
      </xdr:nvCxnSpPr>
      <xdr:spPr>
        <a:xfrm>
          <a:off x="3797300" y="16927982"/>
          <a:ext cx="8382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125882</xdr:rowOff>
    </xdr:from>
    <xdr:to>
      <xdr:col>19</xdr:col>
      <xdr:colOff>177800</xdr:colOff>
      <xdr:row>98</xdr:row>
      <xdr:rowOff>158699</xdr:rowOff>
    </xdr:to>
    <xdr:cxnSp macro="">
      <xdr:nvCxnSpPr>
        <xdr:cNvPr id="237" name="直線コネクタ 236"/>
        <xdr:cNvCxnSpPr/>
      </xdr:nvCxnSpPr>
      <xdr:spPr>
        <a:xfrm flipV="1">
          <a:off x="2908300" y="16927982"/>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158699</xdr:rowOff>
    </xdr:from>
    <xdr:to>
      <xdr:col>15</xdr:col>
      <xdr:colOff>50800</xdr:colOff>
      <xdr:row>99</xdr:row>
      <xdr:rowOff>51028</xdr:rowOff>
    </xdr:to>
    <xdr:cxnSp macro="">
      <xdr:nvCxnSpPr>
        <xdr:cNvPr id="240" name="直線コネクタ 239"/>
        <xdr:cNvCxnSpPr/>
      </xdr:nvCxnSpPr>
      <xdr:spPr>
        <a:xfrm flipV="1">
          <a:off x="2019300" y="16960799"/>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51028</xdr:rowOff>
    </xdr:from>
    <xdr:to>
      <xdr:col>10</xdr:col>
      <xdr:colOff>114300</xdr:colOff>
      <xdr:row>99</xdr:row>
      <xdr:rowOff>53023</xdr:rowOff>
    </xdr:to>
    <xdr:cxnSp macro="">
      <xdr:nvCxnSpPr>
        <xdr:cNvPr id="243" name="直線コネクタ 242"/>
        <xdr:cNvCxnSpPr/>
      </xdr:nvCxnSpPr>
      <xdr:spPr>
        <a:xfrm flipV="1">
          <a:off x="1130300" y="17024578"/>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106032</xdr:rowOff>
    </xdr:from>
    <xdr:to>
      <xdr:col>24</xdr:col>
      <xdr:colOff>114300</xdr:colOff>
      <xdr:row>99</xdr:row>
      <xdr:rowOff>36182</xdr:rowOff>
    </xdr:to>
    <xdr:sp macro="" textlink="">
      <xdr:nvSpPr>
        <xdr:cNvPr id="253" name="楕円 252"/>
        <xdr:cNvSpPr/>
      </xdr:nvSpPr>
      <xdr:spPr>
        <a:xfrm>
          <a:off x="4584700" y="169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84459</xdr:rowOff>
    </xdr:from>
    <xdr:ext cx="534377" cy="259045"/>
    <xdr:sp macro="" textlink="">
      <xdr:nvSpPr>
        <xdr:cNvPr id="254" name="扶助費該当値テキスト"/>
        <xdr:cNvSpPr txBox="1"/>
      </xdr:nvSpPr>
      <xdr:spPr>
        <a:xfrm>
          <a:off x="4686300" y="168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75082</xdr:rowOff>
    </xdr:from>
    <xdr:to>
      <xdr:col>20</xdr:col>
      <xdr:colOff>38100</xdr:colOff>
      <xdr:row>99</xdr:row>
      <xdr:rowOff>5232</xdr:rowOff>
    </xdr:to>
    <xdr:sp macro="" textlink="">
      <xdr:nvSpPr>
        <xdr:cNvPr id="255" name="楕円 254"/>
        <xdr:cNvSpPr/>
      </xdr:nvSpPr>
      <xdr:spPr>
        <a:xfrm>
          <a:off x="3746500" y="168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167809</xdr:rowOff>
    </xdr:from>
    <xdr:ext cx="534377" cy="259045"/>
    <xdr:sp macro="" textlink="">
      <xdr:nvSpPr>
        <xdr:cNvPr id="256" name="テキスト ボックス 255"/>
        <xdr:cNvSpPr txBox="1"/>
      </xdr:nvSpPr>
      <xdr:spPr>
        <a:xfrm>
          <a:off x="3530111" y="169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107899</xdr:rowOff>
    </xdr:from>
    <xdr:to>
      <xdr:col>15</xdr:col>
      <xdr:colOff>101600</xdr:colOff>
      <xdr:row>99</xdr:row>
      <xdr:rowOff>38049</xdr:rowOff>
    </xdr:to>
    <xdr:sp macro="" textlink="">
      <xdr:nvSpPr>
        <xdr:cNvPr id="257" name="楕円 256"/>
        <xdr:cNvSpPr/>
      </xdr:nvSpPr>
      <xdr:spPr>
        <a:xfrm>
          <a:off x="2857500" y="169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29176</xdr:rowOff>
    </xdr:from>
    <xdr:ext cx="534377" cy="259045"/>
    <xdr:sp macro="" textlink="">
      <xdr:nvSpPr>
        <xdr:cNvPr id="258" name="テキスト ボックス 257"/>
        <xdr:cNvSpPr txBox="1"/>
      </xdr:nvSpPr>
      <xdr:spPr>
        <a:xfrm>
          <a:off x="2641111" y="170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228</xdr:rowOff>
    </xdr:from>
    <xdr:to>
      <xdr:col>10</xdr:col>
      <xdr:colOff>165100</xdr:colOff>
      <xdr:row>99</xdr:row>
      <xdr:rowOff>101828</xdr:rowOff>
    </xdr:to>
    <xdr:sp macro="" textlink="">
      <xdr:nvSpPr>
        <xdr:cNvPr id="259" name="楕円 258"/>
        <xdr:cNvSpPr/>
      </xdr:nvSpPr>
      <xdr:spPr>
        <a:xfrm>
          <a:off x="1968500" y="169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92955</xdr:rowOff>
    </xdr:from>
    <xdr:ext cx="534377" cy="259045"/>
    <xdr:sp macro="" textlink="">
      <xdr:nvSpPr>
        <xdr:cNvPr id="260" name="テキスト ボックス 259"/>
        <xdr:cNvSpPr txBox="1"/>
      </xdr:nvSpPr>
      <xdr:spPr>
        <a:xfrm>
          <a:off x="1752111" y="170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2223</xdr:rowOff>
    </xdr:from>
    <xdr:to>
      <xdr:col>6</xdr:col>
      <xdr:colOff>38100</xdr:colOff>
      <xdr:row>99</xdr:row>
      <xdr:rowOff>103823</xdr:rowOff>
    </xdr:to>
    <xdr:sp macro="" textlink="">
      <xdr:nvSpPr>
        <xdr:cNvPr id="261" name="楕円 260"/>
        <xdr:cNvSpPr/>
      </xdr:nvSpPr>
      <xdr:spPr>
        <a:xfrm>
          <a:off x="1079500" y="169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94950</xdr:rowOff>
    </xdr:from>
    <xdr:ext cx="534377" cy="259045"/>
    <xdr:sp macro="" textlink="">
      <xdr:nvSpPr>
        <xdr:cNvPr id="262" name="テキスト ボックス 261"/>
        <xdr:cNvSpPr txBox="1"/>
      </xdr:nvSpPr>
      <xdr:spPr>
        <a:xfrm>
          <a:off x="863111" y="170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39025</xdr:rowOff>
    </xdr:from>
    <xdr:to>
      <xdr:col>55</xdr:col>
      <xdr:colOff>0</xdr:colOff>
      <xdr:row>35</xdr:row>
      <xdr:rowOff>51186</xdr:rowOff>
    </xdr:to>
    <xdr:cxnSp macro="">
      <xdr:nvCxnSpPr>
        <xdr:cNvPr id="291" name="直線コネクタ 290"/>
        <xdr:cNvCxnSpPr/>
      </xdr:nvCxnSpPr>
      <xdr:spPr>
        <a:xfrm>
          <a:off x="9639300" y="6039775"/>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13215</xdr:rowOff>
    </xdr:from>
    <xdr:to>
      <xdr:col>50</xdr:col>
      <xdr:colOff>114300</xdr:colOff>
      <xdr:row>35</xdr:row>
      <xdr:rowOff>39025</xdr:rowOff>
    </xdr:to>
    <xdr:cxnSp macro="">
      <xdr:nvCxnSpPr>
        <xdr:cNvPr id="294" name="直線コネクタ 293"/>
        <xdr:cNvCxnSpPr/>
      </xdr:nvCxnSpPr>
      <xdr:spPr>
        <a:xfrm>
          <a:off x="8750300" y="6013965"/>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102545</xdr:rowOff>
    </xdr:from>
    <xdr:to>
      <xdr:col>45</xdr:col>
      <xdr:colOff>177800</xdr:colOff>
      <xdr:row>35</xdr:row>
      <xdr:rowOff>13215</xdr:rowOff>
    </xdr:to>
    <xdr:cxnSp macro="">
      <xdr:nvCxnSpPr>
        <xdr:cNvPr id="297" name="直線コネクタ 296"/>
        <xdr:cNvCxnSpPr/>
      </xdr:nvCxnSpPr>
      <xdr:spPr>
        <a:xfrm>
          <a:off x="7861300" y="5931845"/>
          <a:ext cx="889000" cy="8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102545</xdr:rowOff>
    </xdr:from>
    <xdr:to>
      <xdr:col>41</xdr:col>
      <xdr:colOff>50800</xdr:colOff>
      <xdr:row>34</xdr:row>
      <xdr:rowOff>127219</xdr:rowOff>
    </xdr:to>
    <xdr:cxnSp macro="">
      <xdr:nvCxnSpPr>
        <xdr:cNvPr id="300" name="直線コネクタ 299"/>
        <xdr:cNvCxnSpPr/>
      </xdr:nvCxnSpPr>
      <xdr:spPr>
        <a:xfrm flipV="1">
          <a:off x="6972300" y="5931845"/>
          <a:ext cx="889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152191</xdr:rowOff>
    </xdr:from>
    <xdr:ext cx="534377" cy="259045"/>
    <xdr:sp macro="" textlink="">
      <xdr:nvSpPr>
        <xdr:cNvPr id="304" name="テキスト ボックス 303"/>
        <xdr:cNvSpPr txBox="1"/>
      </xdr:nvSpPr>
      <xdr:spPr>
        <a:xfrm>
          <a:off x="6705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386</xdr:rowOff>
    </xdr:from>
    <xdr:to>
      <xdr:col>55</xdr:col>
      <xdr:colOff>50800</xdr:colOff>
      <xdr:row>35</xdr:row>
      <xdr:rowOff>101986</xdr:rowOff>
    </xdr:to>
    <xdr:sp macro="" textlink="">
      <xdr:nvSpPr>
        <xdr:cNvPr id="310" name="楕円 309"/>
        <xdr:cNvSpPr/>
      </xdr:nvSpPr>
      <xdr:spPr>
        <a:xfrm>
          <a:off x="10426700" y="60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23263</xdr:rowOff>
    </xdr:from>
    <xdr:ext cx="534377" cy="259045"/>
    <xdr:sp macro="" textlink="">
      <xdr:nvSpPr>
        <xdr:cNvPr id="311" name="補助費等該当値テキスト"/>
        <xdr:cNvSpPr txBox="1"/>
      </xdr:nvSpPr>
      <xdr:spPr>
        <a:xfrm>
          <a:off x="10528300" y="58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159675</xdr:rowOff>
    </xdr:from>
    <xdr:to>
      <xdr:col>50</xdr:col>
      <xdr:colOff>165100</xdr:colOff>
      <xdr:row>35</xdr:row>
      <xdr:rowOff>89825</xdr:rowOff>
    </xdr:to>
    <xdr:sp macro="" textlink="">
      <xdr:nvSpPr>
        <xdr:cNvPr id="312" name="楕円 311"/>
        <xdr:cNvSpPr/>
      </xdr:nvSpPr>
      <xdr:spPr>
        <a:xfrm>
          <a:off x="9588500" y="59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106352</xdr:rowOff>
    </xdr:from>
    <xdr:ext cx="534377" cy="259045"/>
    <xdr:sp macro="" textlink="">
      <xdr:nvSpPr>
        <xdr:cNvPr id="313" name="テキスト ボックス 312"/>
        <xdr:cNvSpPr txBox="1"/>
      </xdr:nvSpPr>
      <xdr:spPr>
        <a:xfrm>
          <a:off x="9372111" y="57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133865</xdr:rowOff>
    </xdr:from>
    <xdr:to>
      <xdr:col>46</xdr:col>
      <xdr:colOff>38100</xdr:colOff>
      <xdr:row>35</xdr:row>
      <xdr:rowOff>64015</xdr:rowOff>
    </xdr:to>
    <xdr:sp macro="" textlink="">
      <xdr:nvSpPr>
        <xdr:cNvPr id="314" name="楕円 313"/>
        <xdr:cNvSpPr/>
      </xdr:nvSpPr>
      <xdr:spPr>
        <a:xfrm>
          <a:off x="8699500" y="5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80542</xdr:rowOff>
    </xdr:from>
    <xdr:ext cx="534377" cy="259045"/>
    <xdr:sp macro="" textlink="">
      <xdr:nvSpPr>
        <xdr:cNvPr id="315" name="テキスト ボックス 314"/>
        <xdr:cNvSpPr txBox="1"/>
      </xdr:nvSpPr>
      <xdr:spPr>
        <a:xfrm>
          <a:off x="8483111" y="573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51745</xdr:rowOff>
    </xdr:from>
    <xdr:to>
      <xdr:col>41</xdr:col>
      <xdr:colOff>101600</xdr:colOff>
      <xdr:row>34</xdr:row>
      <xdr:rowOff>153345</xdr:rowOff>
    </xdr:to>
    <xdr:sp macro="" textlink="">
      <xdr:nvSpPr>
        <xdr:cNvPr id="316" name="楕円 315"/>
        <xdr:cNvSpPr/>
      </xdr:nvSpPr>
      <xdr:spPr>
        <a:xfrm>
          <a:off x="7810500" y="58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169872</xdr:rowOff>
    </xdr:from>
    <xdr:ext cx="599010" cy="259045"/>
    <xdr:sp macro="" textlink="">
      <xdr:nvSpPr>
        <xdr:cNvPr id="317" name="テキスト ボックス 316"/>
        <xdr:cNvSpPr txBox="1"/>
      </xdr:nvSpPr>
      <xdr:spPr>
        <a:xfrm>
          <a:off x="7561795" y="565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76419</xdr:rowOff>
    </xdr:from>
    <xdr:to>
      <xdr:col>36</xdr:col>
      <xdr:colOff>165100</xdr:colOff>
      <xdr:row>35</xdr:row>
      <xdr:rowOff>6569</xdr:rowOff>
    </xdr:to>
    <xdr:sp macro="" textlink="">
      <xdr:nvSpPr>
        <xdr:cNvPr id="318" name="楕円 317"/>
        <xdr:cNvSpPr/>
      </xdr:nvSpPr>
      <xdr:spPr>
        <a:xfrm>
          <a:off x="6921500" y="590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23096</xdr:rowOff>
    </xdr:from>
    <xdr:ext cx="599010" cy="259045"/>
    <xdr:sp macro="" textlink="">
      <xdr:nvSpPr>
        <xdr:cNvPr id="319" name="テキスト ボックス 318"/>
        <xdr:cNvSpPr txBox="1"/>
      </xdr:nvSpPr>
      <xdr:spPr>
        <a:xfrm>
          <a:off x="6672795" y="568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106928</xdr:rowOff>
    </xdr:from>
    <xdr:to>
      <xdr:col>55</xdr:col>
      <xdr:colOff>0</xdr:colOff>
      <xdr:row>57</xdr:row>
      <xdr:rowOff>38124</xdr:rowOff>
    </xdr:to>
    <xdr:cxnSp macro="">
      <xdr:nvCxnSpPr>
        <xdr:cNvPr id="346" name="直線コネクタ 345"/>
        <xdr:cNvCxnSpPr/>
      </xdr:nvCxnSpPr>
      <xdr:spPr>
        <a:xfrm>
          <a:off x="9639300" y="9708128"/>
          <a:ext cx="838200" cy="1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106928</xdr:rowOff>
    </xdr:from>
    <xdr:to>
      <xdr:col>50</xdr:col>
      <xdr:colOff>114300</xdr:colOff>
      <xdr:row>57</xdr:row>
      <xdr:rowOff>115537</xdr:rowOff>
    </xdr:to>
    <xdr:cxnSp macro="">
      <xdr:nvCxnSpPr>
        <xdr:cNvPr id="349" name="直線コネクタ 348"/>
        <xdr:cNvCxnSpPr/>
      </xdr:nvCxnSpPr>
      <xdr:spPr>
        <a:xfrm flipV="1">
          <a:off x="8750300" y="9708128"/>
          <a:ext cx="889000" cy="1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93157</xdr:rowOff>
    </xdr:from>
    <xdr:to>
      <xdr:col>45</xdr:col>
      <xdr:colOff>177800</xdr:colOff>
      <xdr:row>57</xdr:row>
      <xdr:rowOff>115537</xdr:rowOff>
    </xdr:to>
    <xdr:cxnSp macro="">
      <xdr:nvCxnSpPr>
        <xdr:cNvPr id="352" name="直線コネクタ 351"/>
        <xdr:cNvCxnSpPr/>
      </xdr:nvCxnSpPr>
      <xdr:spPr>
        <a:xfrm>
          <a:off x="7861300" y="986580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152044</xdr:rowOff>
    </xdr:from>
    <xdr:to>
      <xdr:col>41</xdr:col>
      <xdr:colOff>50800</xdr:colOff>
      <xdr:row>57</xdr:row>
      <xdr:rowOff>93157</xdr:rowOff>
    </xdr:to>
    <xdr:cxnSp macro="">
      <xdr:nvCxnSpPr>
        <xdr:cNvPr id="355" name="直線コネクタ 354"/>
        <xdr:cNvCxnSpPr/>
      </xdr:nvCxnSpPr>
      <xdr:spPr>
        <a:xfrm>
          <a:off x="6972300" y="9581794"/>
          <a:ext cx="889000" cy="28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158774</xdr:rowOff>
    </xdr:from>
    <xdr:to>
      <xdr:col>55</xdr:col>
      <xdr:colOff>50800</xdr:colOff>
      <xdr:row>57</xdr:row>
      <xdr:rowOff>88924</xdr:rowOff>
    </xdr:to>
    <xdr:sp macro="" textlink="">
      <xdr:nvSpPr>
        <xdr:cNvPr id="365" name="楕円 364"/>
        <xdr:cNvSpPr/>
      </xdr:nvSpPr>
      <xdr:spPr>
        <a:xfrm>
          <a:off x="10426700" y="9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137201</xdr:rowOff>
    </xdr:from>
    <xdr:ext cx="534377" cy="259045"/>
    <xdr:sp macro="" textlink="">
      <xdr:nvSpPr>
        <xdr:cNvPr id="366" name="普通建設事業費該当値テキスト"/>
        <xdr:cNvSpPr txBox="1"/>
      </xdr:nvSpPr>
      <xdr:spPr>
        <a:xfrm>
          <a:off x="10528300" y="9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56128</xdr:rowOff>
    </xdr:from>
    <xdr:to>
      <xdr:col>50</xdr:col>
      <xdr:colOff>165100</xdr:colOff>
      <xdr:row>56</xdr:row>
      <xdr:rowOff>157728</xdr:rowOff>
    </xdr:to>
    <xdr:sp macro="" textlink="">
      <xdr:nvSpPr>
        <xdr:cNvPr id="367" name="楕円 366"/>
        <xdr:cNvSpPr/>
      </xdr:nvSpPr>
      <xdr:spPr>
        <a:xfrm>
          <a:off x="9588500" y="9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148855</xdr:rowOff>
    </xdr:from>
    <xdr:ext cx="534377" cy="259045"/>
    <xdr:sp macro="" textlink="">
      <xdr:nvSpPr>
        <xdr:cNvPr id="368" name="テキスト ボックス 367"/>
        <xdr:cNvSpPr txBox="1"/>
      </xdr:nvSpPr>
      <xdr:spPr>
        <a:xfrm>
          <a:off x="9372111" y="97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64737</xdr:rowOff>
    </xdr:from>
    <xdr:to>
      <xdr:col>46</xdr:col>
      <xdr:colOff>38100</xdr:colOff>
      <xdr:row>57</xdr:row>
      <xdr:rowOff>166337</xdr:rowOff>
    </xdr:to>
    <xdr:sp macro="" textlink="">
      <xdr:nvSpPr>
        <xdr:cNvPr id="369" name="楕円 368"/>
        <xdr:cNvSpPr/>
      </xdr:nvSpPr>
      <xdr:spPr>
        <a:xfrm>
          <a:off x="8699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157464</xdr:rowOff>
    </xdr:from>
    <xdr:ext cx="534377" cy="259045"/>
    <xdr:sp macro="" textlink="">
      <xdr:nvSpPr>
        <xdr:cNvPr id="370" name="テキスト ボックス 369"/>
        <xdr:cNvSpPr txBox="1"/>
      </xdr:nvSpPr>
      <xdr:spPr>
        <a:xfrm>
          <a:off x="8483111" y="99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42357</xdr:rowOff>
    </xdr:from>
    <xdr:to>
      <xdr:col>41</xdr:col>
      <xdr:colOff>101600</xdr:colOff>
      <xdr:row>57</xdr:row>
      <xdr:rowOff>143957</xdr:rowOff>
    </xdr:to>
    <xdr:sp macro="" textlink="">
      <xdr:nvSpPr>
        <xdr:cNvPr id="371" name="楕円 370"/>
        <xdr:cNvSpPr/>
      </xdr:nvSpPr>
      <xdr:spPr>
        <a:xfrm>
          <a:off x="7810500" y="98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135084</xdr:rowOff>
    </xdr:from>
    <xdr:ext cx="534377" cy="259045"/>
    <xdr:sp macro="" textlink="">
      <xdr:nvSpPr>
        <xdr:cNvPr id="372" name="テキスト ボックス 371"/>
        <xdr:cNvSpPr txBox="1"/>
      </xdr:nvSpPr>
      <xdr:spPr>
        <a:xfrm>
          <a:off x="7594111" y="99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101244</xdr:rowOff>
    </xdr:from>
    <xdr:to>
      <xdr:col>36</xdr:col>
      <xdr:colOff>165100</xdr:colOff>
      <xdr:row>56</xdr:row>
      <xdr:rowOff>31394</xdr:rowOff>
    </xdr:to>
    <xdr:sp macro="" textlink="">
      <xdr:nvSpPr>
        <xdr:cNvPr id="373" name="楕円 372"/>
        <xdr:cNvSpPr/>
      </xdr:nvSpPr>
      <xdr:spPr>
        <a:xfrm>
          <a:off x="6921500" y="95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47921</xdr:rowOff>
    </xdr:from>
    <xdr:ext cx="599010" cy="259045"/>
    <xdr:sp macro="" textlink="">
      <xdr:nvSpPr>
        <xdr:cNvPr id="374" name="テキスト ボックス 373"/>
        <xdr:cNvSpPr txBox="1"/>
      </xdr:nvSpPr>
      <xdr:spPr>
        <a:xfrm>
          <a:off x="6672795" y="93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78975</xdr:rowOff>
    </xdr:from>
    <xdr:to>
      <xdr:col>55</xdr:col>
      <xdr:colOff>0</xdr:colOff>
      <xdr:row>78</xdr:row>
      <xdr:rowOff>139700</xdr:rowOff>
    </xdr:to>
    <xdr:cxnSp macro="">
      <xdr:nvCxnSpPr>
        <xdr:cNvPr id="401" name="直線コネクタ 400"/>
        <xdr:cNvCxnSpPr/>
      </xdr:nvCxnSpPr>
      <xdr:spPr>
        <a:xfrm>
          <a:off x="9639300" y="13280625"/>
          <a:ext cx="838200" cy="2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78975</xdr:rowOff>
    </xdr:from>
    <xdr:to>
      <xdr:col>50</xdr:col>
      <xdr:colOff>114300</xdr:colOff>
      <xdr:row>78</xdr:row>
      <xdr:rowOff>139700</xdr:rowOff>
    </xdr:to>
    <xdr:cxnSp macro="">
      <xdr:nvCxnSpPr>
        <xdr:cNvPr id="404" name="直線コネクタ 403"/>
        <xdr:cNvCxnSpPr/>
      </xdr:nvCxnSpPr>
      <xdr:spPr>
        <a:xfrm flipV="1">
          <a:off x="8750300" y="13280625"/>
          <a:ext cx="889000" cy="2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7" name="直線コネクタ 406"/>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0" name="直線コネクタ 409"/>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0" name="楕円 41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1"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28175</xdr:rowOff>
    </xdr:from>
    <xdr:to>
      <xdr:col>50</xdr:col>
      <xdr:colOff>165100</xdr:colOff>
      <xdr:row>77</xdr:row>
      <xdr:rowOff>129775</xdr:rowOff>
    </xdr:to>
    <xdr:sp macro="" textlink="">
      <xdr:nvSpPr>
        <xdr:cNvPr id="422" name="楕円 421"/>
        <xdr:cNvSpPr/>
      </xdr:nvSpPr>
      <xdr:spPr>
        <a:xfrm>
          <a:off x="9588500" y="132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120902</xdr:rowOff>
    </xdr:from>
    <xdr:ext cx="534377" cy="259045"/>
    <xdr:sp macro="" textlink="">
      <xdr:nvSpPr>
        <xdr:cNvPr id="423" name="テキスト ボックス 422"/>
        <xdr:cNvSpPr txBox="1"/>
      </xdr:nvSpPr>
      <xdr:spPr>
        <a:xfrm>
          <a:off x="9372111" y="133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6" name="楕円 425"/>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7" name="テキスト ボックス 426"/>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8" name="楕円 427"/>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9" name="テキスト ボックス 428"/>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57610</xdr:rowOff>
    </xdr:from>
    <xdr:to>
      <xdr:col>55</xdr:col>
      <xdr:colOff>0</xdr:colOff>
      <xdr:row>97</xdr:row>
      <xdr:rowOff>37973</xdr:rowOff>
    </xdr:to>
    <xdr:cxnSp macro="">
      <xdr:nvCxnSpPr>
        <xdr:cNvPr id="460" name="直線コネクタ 459"/>
        <xdr:cNvCxnSpPr/>
      </xdr:nvCxnSpPr>
      <xdr:spPr>
        <a:xfrm flipV="1">
          <a:off x="9639300" y="16516810"/>
          <a:ext cx="8382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37973</xdr:rowOff>
    </xdr:from>
    <xdr:to>
      <xdr:col>50</xdr:col>
      <xdr:colOff>114300</xdr:colOff>
      <xdr:row>97</xdr:row>
      <xdr:rowOff>49774</xdr:rowOff>
    </xdr:to>
    <xdr:cxnSp macro="">
      <xdr:nvCxnSpPr>
        <xdr:cNvPr id="463" name="直線コネクタ 462"/>
        <xdr:cNvCxnSpPr/>
      </xdr:nvCxnSpPr>
      <xdr:spPr>
        <a:xfrm flipV="1">
          <a:off x="8750300" y="16668623"/>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160525</xdr:rowOff>
    </xdr:from>
    <xdr:to>
      <xdr:col>45</xdr:col>
      <xdr:colOff>177800</xdr:colOff>
      <xdr:row>97</xdr:row>
      <xdr:rowOff>49774</xdr:rowOff>
    </xdr:to>
    <xdr:cxnSp macro="">
      <xdr:nvCxnSpPr>
        <xdr:cNvPr id="466" name="直線コネクタ 465"/>
        <xdr:cNvCxnSpPr/>
      </xdr:nvCxnSpPr>
      <xdr:spPr>
        <a:xfrm>
          <a:off x="7861300" y="16619725"/>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134116</xdr:rowOff>
    </xdr:from>
    <xdr:to>
      <xdr:col>41</xdr:col>
      <xdr:colOff>50800</xdr:colOff>
      <xdr:row>96</xdr:row>
      <xdr:rowOff>160525</xdr:rowOff>
    </xdr:to>
    <xdr:cxnSp macro="">
      <xdr:nvCxnSpPr>
        <xdr:cNvPr id="469" name="直線コネクタ 468"/>
        <xdr:cNvCxnSpPr/>
      </xdr:nvCxnSpPr>
      <xdr:spPr>
        <a:xfrm>
          <a:off x="6972300" y="16250416"/>
          <a:ext cx="889000" cy="36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6810</xdr:rowOff>
    </xdr:from>
    <xdr:to>
      <xdr:col>55</xdr:col>
      <xdr:colOff>50800</xdr:colOff>
      <xdr:row>96</xdr:row>
      <xdr:rowOff>108410</xdr:rowOff>
    </xdr:to>
    <xdr:sp macro="" textlink="">
      <xdr:nvSpPr>
        <xdr:cNvPr id="479" name="楕円 478"/>
        <xdr:cNvSpPr/>
      </xdr:nvSpPr>
      <xdr:spPr>
        <a:xfrm>
          <a:off x="10426700" y="164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29687</xdr:rowOff>
    </xdr:from>
    <xdr:ext cx="534377" cy="259045"/>
    <xdr:sp macro="" textlink="">
      <xdr:nvSpPr>
        <xdr:cNvPr id="480" name="普通建設事業費 （ うち更新整備　）該当値テキスト"/>
        <xdr:cNvSpPr txBox="1"/>
      </xdr:nvSpPr>
      <xdr:spPr>
        <a:xfrm>
          <a:off x="10528300" y="163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158623</xdr:rowOff>
    </xdr:from>
    <xdr:to>
      <xdr:col>50</xdr:col>
      <xdr:colOff>165100</xdr:colOff>
      <xdr:row>97</xdr:row>
      <xdr:rowOff>88773</xdr:rowOff>
    </xdr:to>
    <xdr:sp macro="" textlink="">
      <xdr:nvSpPr>
        <xdr:cNvPr id="481" name="楕円 480"/>
        <xdr:cNvSpPr/>
      </xdr:nvSpPr>
      <xdr:spPr>
        <a:xfrm>
          <a:off x="95885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79900</xdr:rowOff>
    </xdr:from>
    <xdr:ext cx="534377" cy="259045"/>
    <xdr:sp macro="" textlink="">
      <xdr:nvSpPr>
        <xdr:cNvPr id="482" name="テキスト ボックス 481"/>
        <xdr:cNvSpPr txBox="1"/>
      </xdr:nvSpPr>
      <xdr:spPr>
        <a:xfrm>
          <a:off x="9372111" y="167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170424</xdr:rowOff>
    </xdr:from>
    <xdr:to>
      <xdr:col>46</xdr:col>
      <xdr:colOff>38100</xdr:colOff>
      <xdr:row>97</xdr:row>
      <xdr:rowOff>100574</xdr:rowOff>
    </xdr:to>
    <xdr:sp macro="" textlink="">
      <xdr:nvSpPr>
        <xdr:cNvPr id="483" name="楕円 482"/>
        <xdr:cNvSpPr/>
      </xdr:nvSpPr>
      <xdr:spPr>
        <a:xfrm>
          <a:off x="8699500" y="1662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91701</xdr:rowOff>
    </xdr:from>
    <xdr:ext cx="534377" cy="259045"/>
    <xdr:sp macro="" textlink="">
      <xdr:nvSpPr>
        <xdr:cNvPr id="484" name="テキスト ボックス 483"/>
        <xdr:cNvSpPr txBox="1"/>
      </xdr:nvSpPr>
      <xdr:spPr>
        <a:xfrm>
          <a:off x="8483111" y="167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109725</xdr:rowOff>
    </xdr:from>
    <xdr:to>
      <xdr:col>41</xdr:col>
      <xdr:colOff>101600</xdr:colOff>
      <xdr:row>97</xdr:row>
      <xdr:rowOff>39875</xdr:rowOff>
    </xdr:to>
    <xdr:sp macro="" textlink="">
      <xdr:nvSpPr>
        <xdr:cNvPr id="485" name="楕円 484"/>
        <xdr:cNvSpPr/>
      </xdr:nvSpPr>
      <xdr:spPr>
        <a:xfrm>
          <a:off x="7810500" y="165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56402</xdr:rowOff>
    </xdr:from>
    <xdr:ext cx="534377" cy="259045"/>
    <xdr:sp macro="" textlink="">
      <xdr:nvSpPr>
        <xdr:cNvPr id="486" name="テキスト ボックス 485"/>
        <xdr:cNvSpPr txBox="1"/>
      </xdr:nvSpPr>
      <xdr:spPr>
        <a:xfrm>
          <a:off x="7594111" y="163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83316</xdr:rowOff>
    </xdr:from>
    <xdr:to>
      <xdr:col>36</xdr:col>
      <xdr:colOff>165100</xdr:colOff>
      <xdr:row>95</xdr:row>
      <xdr:rowOff>13466</xdr:rowOff>
    </xdr:to>
    <xdr:sp macro="" textlink="">
      <xdr:nvSpPr>
        <xdr:cNvPr id="487" name="楕円 486"/>
        <xdr:cNvSpPr/>
      </xdr:nvSpPr>
      <xdr:spPr>
        <a:xfrm>
          <a:off x="6921500" y="16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29993</xdr:rowOff>
    </xdr:from>
    <xdr:ext cx="534377" cy="259045"/>
    <xdr:sp macro="" textlink="">
      <xdr:nvSpPr>
        <xdr:cNvPr id="488" name="テキスト ボックス 487"/>
        <xdr:cNvSpPr txBox="1"/>
      </xdr:nvSpPr>
      <xdr:spPr>
        <a:xfrm>
          <a:off x="6705111" y="159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40487</xdr:rowOff>
    </xdr:from>
    <xdr:to>
      <xdr:col>85</xdr:col>
      <xdr:colOff>127000</xdr:colOff>
      <xdr:row>39</xdr:row>
      <xdr:rowOff>43307</xdr:rowOff>
    </xdr:to>
    <xdr:cxnSp macro="">
      <xdr:nvCxnSpPr>
        <xdr:cNvPr id="517" name="直線コネクタ 516"/>
        <xdr:cNvCxnSpPr/>
      </xdr:nvCxnSpPr>
      <xdr:spPr>
        <a:xfrm>
          <a:off x="15481300" y="6727037"/>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40487</xdr:rowOff>
    </xdr:from>
    <xdr:to>
      <xdr:col>81</xdr:col>
      <xdr:colOff>50800</xdr:colOff>
      <xdr:row>39</xdr:row>
      <xdr:rowOff>42075</xdr:rowOff>
    </xdr:to>
    <xdr:cxnSp macro="">
      <xdr:nvCxnSpPr>
        <xdr:cNvPr id="520" name="直線コネクタ 519"/>
        <xdr:cNvCxnSpPr/>
      </xdr:nvCxnSpPr>
      <xdr:spPr>
        <a:xfrm flipV="1">
          <a:off x="14592300" y="6727037"/>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39815</xdr:rowOff>
    </xdr:from>
    <xdr:to>
      <xdr:col>76</xdr:col>
      <xdr:colOff>114300</xdr:colOff>
      <xdr:row>39</xdr:row>
      <xdr:rowOff>42075</xdr:rowOff>
    </xdr:to>
    <xdr:cxnSp macro="">
      <xdr:nvCxnSpPr>
        <xdr:cNvPr id="523" name="直線コネクタ 522"/>
        <xdr:cNvCxnSpPr/>
      </xdr:nvCxnSpPr>
      <xdr:spPr>
        <a:xfrm>
          <a:off x="13703300" y="672636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39815</xdr:rowOff>
    </xdr:from>
    <xdr:to>
      <xdr:col>71</xdr:col>
      <xdr:colOff>177800</xdr:colOff>
      <xdr:row>39</xdr:row>
      <xdr:rowOff>39878</xdr:rowOff>
    </xdr:to>
    <xdr:cxnSp macro="">
      <xdr:nvCxnSpPr>
        <xdr:cNvPr id="526" name="直線コネクタ 525"/>
        <xdr:cNvCxnSpPr/>
      </xdr:nvCxnSpPr>
      <xdr:spPr>
        <a:xfrm flipV="1">
          <a:off x="12814300" y="6726365"/>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163957</xdr:rowOff>
    </xdr:from>
    <xdr:to>
      <xdr:col>85</xdr:col>
      <xdr:colOff>177800</xdr:colOff>
      <xdr:row>39</xdr:row>
      <xdr:rowOff>94107</xdr:rowOff>
    </xdr:to>
    <xdr:sp macro="" textlink="">
      <xdr:nvSpPr>
        <xdr:cNvPr id="536" name="楕円 535"/>
        <xdr:cNvSpPr/>
      </xdr:nvSpPr>
      <xdr:spPr>
        <a:xfrm>
          <a:off x="16268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78884</xdr:rowOff>
    </xdr:from>
    <xdr:ext cx="313932" cy="259045"/>
    <xdr:sp macro="" textlink="">
      <xdr:nvSpPr>
        <xdr:cNvPr id="537" name="災害復旧事業費該当値テキスト"/>
        <xdr:cNvSpPr txBox="1"/>
      </xdr:nvSpPr>
      <xdr:spPr>
        <a:xfrm>
          <a:off x="16370300" y="65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161137</xdr:rowOff>
    </xdr:from>
    <xdr:to>
      <xdr:col>81</xdr:col>
      <xdr:colOff>101600</xdr:colOff>
      <xdr:row>39</xdr:row>
      <xdr:rowOff>91287</xdr:rowOff>
    </xdr:to>
    <xdr:sp macro="" textlink="">
      <xdr:nvSpPr>
        <xdr:cNvPr id="538" name="楕円 537"/>
        <xdr:cNvSpPr/>
      </xdr:nvSpPr>
      <xdr:spPr>
        <a:xfrm>
          <a:off x="15430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82414</xdr:rowOff>
    </xdr:from>
    <xdr:ext cx="378565" cy="259045"/>
    <xdr:sp macro="" textlink="">
      <xdr:nvSpPr>
        <xdr:cNvPr id="539" name="テキスト ボックス 538"/>
        <xdr:cNvSpPr txBox="1"/>
      </xdr:nvSpPr>
      <xdr:spPr>
        <a:xfrm>
          <a:off x="15292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162725</xdr:rowOff>
    </xdr:from>
    <xdr:to>
      <xdr:col>76</xdr:col>
      <xdr:colOff>165100</xdr:colOff>
      <xdr:row>39</xdr:row>
      <xdr:rowOff>92875</xdr:rowOff>
    </xdr:to>
    <xdr:sp macro="" textlink="">
      <xdr:nvSpPr>
        <xdr:cNvPr id="540" name="楕円 539"/>
        <xdr:cNvSpPr/>
      </xdr:nvSpPr>
      <xdr:spPr>
        <a:xfrm>
          <a:off x="14541500" y="66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84002</xdr:rowOff>
    </xdr:from>
    <xdr:ext cx="378565" cy="259045"/>
    <xdr:sp macro="" textlink="">
      <xdr:nvSpPr>
        <xdr:cNvPr id="541" name="テキスト ボックス 540"/>
        <xdr:cNvSpPr txBox="1"/>
      </xdr:nvSpPr>
      <xdr:spPr>
        <a:xfrm>
          <a:off x="14403017" y="677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160465</xdr:rowOff>
    </xdr:from>
    <xdr:to>
      <xdr:col>72</xdr:col>
      <xdr:colOff>38100</xdr:colOff>
      <xdr:row>39</xdr:row>
      <xdr:rowOff>90615</xdr:rowOff>
    </xdr:to>
    <xdr:sp macro="" textlink="">
      <xdr:nvSpPr>
        <xdr:cNvPr id="542" name="楕円 541"/>
        <xdr:cNvSpPr/>
      </xdr:nvSpPr>
      <xdr:spPr>
        <a:xfrm>
          <a:off x="13652500" y="66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81742</xdr:rowOff>
    </xdr:from>
    <xdr:ext cx="378565" cy="259045"/>
    <xdr:sp macro="" textlink="">
      <xdr:nvSpPr>
        <xdr:cNvPr id="543" name="テキスト ボックス 542"/>
        <xdr:cNvSpPr txBox="1"/>
      </xdr:nvSpPr>
      <xdr:spPr>
        <a:xfrm>
          <a:off x="13514017" y="6768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160528</xdr:rowOff>
    </xdr:from>
    <xdr:to>
      <xdr:col>67</xdr:col>
      <xdr:colOff>101600</xdr:colOff>
      <xdr:row>39</xdr:row>
      <xdr:rowOff>90678</xdr:rowOff>
    </xdr:to>
    <xdr:sp macro="" textlink="">
      <xdr:nvSpPr>
        <xdr:cNvPr id="544" name="楕円 543"/>
        <xdr:cNvSpPr/>
      </xdr:nvSpPr>
      <xdr:spPr>
        <a:xfrm>
          <a:off x="1276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81805</xdr:rowOff>
    </xdr:from>
    <xdr:ext cx="378565" cy="259045"/>
    <xdr:sp macro="" textlink="">
      <xdr:nvSpPr>
        <xdr:cNvPr id="545" name="テキスト ボックス 544"/>
        <xdr:cNvSpPr txBox="1"/>
      </xdr:nvSpPr>
      <xdr:spPr>
        <a:xfrm>
          <a:off x="12625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160117</xdr:rowOff>
    </xdr:from>
    <xdr:to>
      <xdr:col>85</xdr:col>
      <xdr:colOff>127000</xdr:colOff>
      <xdr:row>78</xdr:row>
      <xdr:rowOff>3417</xdr:rowOff>
    </xdr:to>
    <xdr:cxnSp macro="">
      <xdr:nvCxnSpPr>
        <xdr:cNvPr id="631" name="直線コネクタ 630"/>
        <xdr:cNvCxnSpPr/>
      </xdr:nvCxnSpPr>
      <xdr:spPr>
        <a:xfrm flipV="1">
          <a:off x="15481300" y="13361767"/>
          <a:ext cx="8382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127946</xdr:rowOff>
    </xdr:from>
    <xdr:to>
      <xdr:col>81</xdr:col>
      <xdr:colOff>50800</xdr:colOff>
      <xdr:row>78</xdr:row>
      <xdr:rowOff>3417</xdr:rowOff>
    </xdr:to>
    <xdr:cxnSp macro="">
      <xdr:nvCxnSpPr>
        <xdr:cNvPr id="634" name="直線コネクタ 633"/>
        <xdr:cNvCxnSpPr/>
      </xdr:nvCxnSpPr>
      <xdr:spPr>
        <a:xfrm>
          <a:off x="14592300" y="13329596"/>
          <a:ext cx="889000" cy="4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127946</xdr:rowOff>
    </xdr:from>
    <xdr:to>
      <xdr:col>76</xdr:col>
      <xdr:colOff>114300</xdr:colOff>
      <xdr:row>77</xdr:row>
      <xdr:rowOff>155290</xdr:rowOff>
    </xdr:to>
    <xdr:cxnSp macro="">
      <xdr:nvCxnSpPr>
        <xdr:cNvPr id="637" name="直線コネクタ 636"/>
        <xdr:cNvCxnSpPr/>
      </xdr:nvCxnSpPr>
      <xdr:spPr>
        <a:xfrm flipV="1">
          <a:off x="13703300" y="13329596"/>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155290</xdr:rowOff>
    </xdr:from>
    <xdr:to>
      <xdr:col>71</xdr:col>
      <xdr:colOff>177800</xdr:colOff>
      <xdr:row>78</xdr:row>
      <xdr:rowOff>15365</xdr:rowOff>
    </xdr:to>
    <xdr:cxnSp macro="">
      <xdr:nvCxnSpPr>
        <xdr:cNvPr id="640" name="直線コネクタ 639"/>
        <xdr:cNvCxnSpPr/>
      </xdr:nvCxnSpPr>
      <xdr:spPr>
        <a:xfrm flipV="1">
          <a:off x="12814300" y="1335694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109317</xdr:rowOff>
    </xdr:from>
    <xdr:to>
      <xdr:col>85</xdr:col>
      <xdr:colOff>177800</xdr:colOff>
      <xdr:row>78</xdr:row>
      <xdr:rowOff>39467</xdr:rowOff>
    </xdr:to>
    <xdr:sp macro="" textlink="">
      <xdr:nvSpPr>
        <xdr:cNvPr id="650" name="楕円 649"/>
        <xdr:cNvSpPr/>
      </xdr:nvSpPr>
      <xdr:spPr>
        <a:xfrm>
          <a:off x="16268700" y="133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87744</xdr:rowOff>
    </xdr:from>
    <xdr:ext cx="534377" cy="259045"/>
    <xdr:sp macro="" textlink="">
      <xdr:nvSpPr>
        <xdr:cNvPr id="651" name="公債費該当値テキスト"/>
        <xdr:cNvSpPr txBox="1"/>
      </xdr:nvSpPr>
      <xdr:spPr>
        <a:xfrm>
          <a:off x="16370300" y="132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124067</xdr:rowOff>
    </xdr:from>
    <xdr:to>
      <xdr:col>81</xdr:col>
      <xdr:colOff>101600</xdr:colOff>
      <xdr:row>78</xdr:row>
      <xdr:rowOff>54217</xdr:rowOff>
    </xdr:to>
    <xdr:sp macro="" textlink="">
      <xdr:nvSpPr>
        <xdr:cNvPr id="652" name="楕円 651"/>
        <xdr:cNvSpPr/>
      </xdr:nvSpPr>
      <xdr:spPr>
        <a:xfrm>
          <a:off x="15430500" y="133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45344</xdr:rowOff>
    </xdr:from>
    <xdr:ext cx="534377" cy="259045"/>
    <xdr:sp macro="" textlink="">
      <xdr:nvSpPr>
        <xdr:cNvPr id="653" name="テキスト ボックス 652"/>
        <xdr:cNvSpPr txBox="1"/>
      </xdr:nvSpPr>
      <xdr:spPr>
        <a:xfrm>
          <a:off x="15214111" y="134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77146</xdr:rowOff>
    </xdr:from>
    <xdr:to>
      <xdr:col>76</xdr:col>
      <xdr:colOff>165100</xdr:colOff>
      <xdr:row>78</xdr:row>
      <xdr:rowOff>7296</xdr:rowOff>
    </xdr:to>
    <xdr:sp macro="" textlink="">
      <xdr:nvSpPr>
        <xdr:cNvPr id="654" name="楕円 653"/>
        <xdr:cNvSpPr/>
      </xdr:nvSpPr>
      <xdr:spPr>
        <a:xfrm>
          <a:off x="14541500" y="132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169873</xdr:rowOff>
    </xdr:from>
    <xdr:ext cx="534377" cy="259045"/>
    <xdr:sp macro="" textlink="">
      <xdr:nvSpPr>
        <xdr:cNvPr id="655" name="テキスト ボックス 654"/>
        <xdr:cNvSpPr txBox="1"/>
      </xdr:nvSpPr>
      <xdr:spPr>
        <a:xfrm>
          <a:off x="14325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104490</xdr:rowOff>
    </xdr:from>
    <xdr:to>
      <xdr:col>72</xdr:col>
      <xdr:colOff>38100</xdr:colOff>
      <xdr:row>78</xdr:row>
      <xdr:rowOff>34640</xdr:rowOff>
    </xdr:to>
    <xdr:sp macro="" textlink="">
      <xdr:nvSpPr>
        <xdr:cNvPr id="656" name="楕円 655"/>
        <xdr:cNvSpPr/>
      </xdr:nvSpPr>
      <xdr:spPr>
        <a:xfrm>
          <a:off x="136525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25767</xdr:rowOff>
    </xdr:from>
    <xdr:ext cx="534377" cy="259045"/>
    <xdr:sp macro="" textlink="">
      <xdr:nvSpPr>
        <xdr:cNvPr id="657" name="テキスト ボックス 656"/>
        <xdr:cNvSpPr txBox="1"/>
      </xdr:nvSpPr>
      <xdr:spPr>
        <a:xfrm>
          <a:off x="13436111" y="133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136015</xdr:rowOff>
    </xdr:from>
    <xdr:to>
      <xdr:col>67</xdr:col>
      <xdr:colOff>101600</xdr:colOff>
      <xdr:row>78</xdr:row>
      <xdr:rowOff>66165</xdr:rowOff>
    </xdr:to>
    <xdr:sp macro="" textlink="">
      <xdr:nvSpPr>
        <xdr:cNvPr id="658" name="楕円 657"/>
        <xdr:cNvSpPr/>
      </xdr:nvSpPr>
      <xdr:spPr>
        <a:xfrm>
          <a:off x="12763500" y="133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57292</xdr:rowOff>
    </xdr:from>
    <xdr:ext cx="534377" cy="259045"/>
    <xdr:sp macro="" textlink="">
      <xdr:nvSpPr>
        <xdr:cNvPr id="659" name="テキスト ボックス 658"/>
        <xdr:cNvSpPr txBox="1"/>
      </xdr:nvSpPr>
      <xdr:spPr>
        <a:xfrm>
          <a:off x="12547111" y="134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110079</xdr:rowOff>
    </xdr:from>
    <xdr:to>
      <xdr:col>85</xdr:col>
      <xdr:colOff>127000</xdr:colOff>
      <xdr:row>97</xdr:row>
      <xdr:rowOff>137049</xdr:rowOff>
    </xdr:to>
    <xdr:cxnSp macro="">
      <xdr:nvCxnSpPr>
        <xdr:cNvPr id="684" name="直線コネクタ 683"/>
        <xdr:cNvCxnSpPr/>
      </xdr:nvCxnSpPr>
      <xdr:spPr>
        <a:xfrm flipV="1">
          <a:off x="15481300" y="16740729"/>
          <a:ext cx="838200" cy="2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105056</xdr:rowOff>
    </xdr:from>
    <xdr:to>
      <xdr:col>81</xdr:col>
      <xdr:colOff>50800</xdr:colOff>
      <xdr:row>97</xdr:row>
      <xdr:rowOff>137049</xdr:rowOff>
    </xdr:to>
    <xdr:cxnSp macro="">
      <xdr:nvCxnSpPr>
        <xdr:cNvPr id="687" name="直線コネクタ 686"/>
        <xdr:cNvCxnSpPr/>
      </xdr:nvCxnSpPr>
      <xdr:spPr>
        <a:xfrm>
          <a:off x="14592300" y="16735706"/>
          <a:ext cx="889000" cy="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105056</xdr:rowOff>
    </xdr:from>
    <xdr:to>
      <xdr:col>76</xdr:col>
      <xdr:colOff>114300</xdr:colOff>
      <xdr:row>97</xdr:row>
      <xdr:rowOff>145084</xdr:rowOff>
    </xdr:to>
    <xdr:cxnSp macro="">
      <xdr:nvCxnSpPr>
        <xdr:cNvPr id="690" name="直線コネクタ 689"/>
        <xdr:cNvCxnSpPr/>
      </xdr:nvCxnSpPr>
      <xdr:spPr>
        <a:xfrm flipV="1">
          <a:off x="13703300" y="16735706"/>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96912</xdr:rowOff>
    </xdr:from>
    <xdr:to>
      <xdr:col>71</xdr:col>
      <xdr:colOff>177800</xdr:colOff>
      <xdr:row>97</xdr:row>
      <xdr:rowOff>145084</xdr:rowOff>
    </xdr:to>
    <xdr:cxnSp macro="">
      <xdr:nvCxnSpPr>
        <xdr:cNvPr id="693" name="直線コネクタ 692"/>
        <xdr:cNvCxnSpPr/>
      </xdr:nvCxnSpPr>
      <xdr:spPr>
        <a:xfrm>
          <a:off x="12814300" y="16727562"/>
          <a:ext cx="8890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59279</xdr:rowOff>
    </xdr:from>
    <xdr:to>
      <xdr:col>85</xdr:col>
      <xdr:colOff>177800</xdr:colOff>
      <xdr:row>97</xdr:row>
      <xdr:rowOff>160879</xdr:rowOff>
    </xdr:to>
    <xdr:sp macro="" textlink="">
      <xdr:nvSpPr>
        <xdr:cNvPr id="703" name="楕円 702"/>
        <xdr:cNvSpPr/>
      </xdr:nvSpPr>
      <xdr:spPr>
        <a:xfrm>
          <a:off x="16268700" y="166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86249</xdr:rowOff>
    </xdr:from>
    <xdr:to>
      <xdr:col>81</xdr:col>
      <xdr:colOff>101600</xdr:colOff>
      <xdr:row>98</xdr:row>
      <xdr:rowOff>16399</xdr:rowOff>
    </xdr:to>
    <xdr:sp macro="" textlink="">
      <xdr:nvSpPr>
        <xdr:cNvPr id="705" name="楕円 704"/>
        <xdr:cNvSpPr/>
      </xdr:nvSpPr>
      <xdr:spPr>
        <a:xfrm>
          <a:off x="15430500" y="167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7526</xdr:rowOff>
    </xdr:from>
    <xdr:ext cx="534377" cy="259045"/>
    <xdr:sp macro="" textlink="">
      <xdr:nvSpPr>
        <xdr:cNvPr id="706" name="テキスト ボックス 705"/>
        <xdr:cNvSpPr txBox="1"/>
      </xdr:nvSpPr>
      <xdr:spPr>
        <a:xfrm>
          <a:off x="15214111" y="168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54256</xdr:rowOff>
    </xdr:from>
    <xdr:to>
      <xdr:col>76</xdr:col>
      <xdr:colOff>165100</xdr:colOff>
      <xdr:row>97</xdr:row>
      <xdr:rowOff>155856</xdr:rowOff>
    </xdr:to>
    <xdr:sp macro="" textlink="">
      <xdr:nvSpPr>
        <xdr:cNvPr id="707" name="楕円 706"/>
        <xdr:cNvSpPr/>
      </xdr:nvSpPr>
      <xdr:spPr>
        <a:xfrm>
          <a:off x="14541500" y="166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146983</xdr:rowOff>
    </xdr:from>
    <xdr:ext cx="534377" cy="259045"/>
    <xdr:sp macro="" textlink="">
      <xdr:nvSpPr>
        <xdr:cNvPr id="708" name="テキスト ボックス 707"/>
        <xdr:cNvSpPr txBox="1"/>
      </xdr:nvSpPr>
      <xdr:spPr>
        <a:xfrm>
          <a:off x="14325111" y="167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94284</xdr:rowOff>
    </xdr:from>
    <xdr:to>
      <xdr:col>72</xdr:col>
      <xdr:colOff>38100</xdr:colOff>
      <xdr:row>98</xdr:row>
      <xdr:rowOff>24434</xdr:rowOff>
    </xdr:to>
    <xdr:sp macro="" textlink="">
      <xdr:nvSpPr>
        <xdr:cNvPr id="709" name="楕円 708"/>
        <xdr:cNvSpPr/>
      </xdr:nvSpPr>
      <xdr:spPr>
        <a:xfrm>
          <a:off x="13652500" y="167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15561</xdr:rowOff>
    </xdr:from>
    <xdr:ext cx="469744" cy="259045"/>
    <xdr:sp macro="" textlink="">
      <xdr:nvSpPr>
        <xdr:cNvPr id="710" name="テキスト ボックス 709"/>
        <xdr:cNvSpPr txBox="1"/>
      </xdr:nvSpPr>
      <xdr:spPr>
        <a:xfrm>
          <a:off x="13468428" y="168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46112</xdr:rowOff>
    </xdr:from>
    <xdr:to>
      <xdr:col>67</xdr:col>
      <xdr:colOff>101600</xdr:colOff>
      <xdr:row>97</xdr:row>
      <xdr:rowOff>147712</xdr:rowOff>
    </xdr:to>
    <xdr:sp macro="" textlink="">
      <xdr:nvSpPr>
        <xdr:cNvPr id="711" name="楕円 710"/>
        <xdr:cNvSpPr/>
      </xdr:nvSpPr>
      <xdr:spPr>
        <a:xfrm>
          <a:off x="12763500" y="1667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164239</xdr:rowOff>
    </xdr:from>
    <xdr:ext cx="534377" cy="259045"/>
    <xdr:sp macro="" textlink="">
      <xdr:nvSpPr>
        <xdr:cNvPr id="712" name="テキスト ボックス 711"/>
        <xdr:cNvSpPr txBox="1"/>
      </xdr:nvSpPr>
      <xdr:spPr>
        <a:xfrm>
          <a:off x="12547111" y="1645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2959</xdr:rowOff>
    </xdr:from>
    <xdr:to>
      <xdr:col>116</xdr:col>
      <xdr:colOff>63500</xdr:colOff>
      <xdr:row>35</xdr:row>
      <xdr:rowOff>106972</xdr:rowOff>
    </xdr:to>
    <xdr:cxnSp macro="">
      <xdr:nvCxnSpPr>
        <xdr:cNvPr id="741" name="直線コネクタ 740"/>
        <xdr:cNvCxnSpPr/>
      </xdr:nvCxnSpPr>
      <xdr:spPr>
        <a:xfrm>
          <a:off x="21323300" y="6003709"/>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2959</xdr:rowOff>
    </xdr:from>
    <xdr:to>
      <xdr:col>111</xdr:col>
      <xdr:colOff>177800</xdr:colOff>
      <xdr:row>35</xdr:row>
      <xdr:rowOff>87503</xdr:rowOff>
    </xdr:to>
    <xdr:cxnSp macro="">
      <xdr:nvCxnSpPr>
        <xdr:cNvPr id="744" name="直線コネクタ 743"/>
        <xdr:cNvCxnSpPr/>
      </xdr:nvCxnSpPr>
      <xdr:spPr>
        <a:xfrm flipV="1">
          <a:off x="20434300" y="6003709"/>
          <a:ext cx="889000" cy="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24943</xdr:rowOff>
    </xdr:from>
    <xdr:to>
      <xdr:col>107</xdr:col>
      <xdr:colOff>50800</xdr:colOff>
      <xdr:row>35</xdr:row>
      <xdr:rowOff>87503</xdr:rowOff>
    </xdr:to>
    <xdr:cxnSp macro="">
      <xdr:nvCxnSpPr>
        <xdr:cNvPr id="747" name="直線コネクタ 746"/>
        <xdr:cNvCxnSpPr/>
      </xdr:nvCxnSpPr>
      <xdr:spPr>
        <a:xfrm>
          <a:off x="19545300" y="5854243"/>
          <a:ext cx="889000" cy="2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24943</xdr:rowOff>
    </xdr:from>
    <xdr:to>
      <xdr:col>102</xdr:col>
      <xdr:colOff>114300</xdr:colOff>
      <xdr:row>35</xdr:row>
      <xdr:rowOff>156769</xdr:rowOff>
    </xdr:to>
    <xdr:cxnSp macro="">
      <xdr:nvCxnSpPr>
        <xdr:cNvPr id="750" name="直線コネクタ 749"/>
        <xdr:cNvCxnSpPr/>
      </xdr:nvCxnSpPr>
      <xdr:spPr>
        <a:xfrm flipV="1">
          <a:off x="18656300" y="5854243"/>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149889</xdr:rowOff>
    </xdr:from>
    <xdr:ext cx="469744" cy="259045"/>
    <xdr:sp macro="" textlink="">
      <xdr:nvSpPr>
        <xdr:cNvPr id="752" name="テキスト ボックス 751"/>
        <xdr:cNvSpPr txBox="1"/>
      </xdr:nvSpPr>
      <xdr:spPr>
        <a:xfrm>
          <a:off x="19310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151337</xdr:rowOff>
    </xdr:from>
    <xdr:ext cx="469744" cy="259045"/>
    <xdr:sp macro="" textlink="">
      <xdr:nvSpPr>
        <xdr:cNvPr id="754" name="テキスト ボックス 753"/>
        <xdr:cNvSpPr txBox="1"/>
      </xdr:nvSpPr>
      <xdr:spPr>
        <a:xfrm>
          <a:off x="18421428"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56172</xdr:rowOff>
    </xdr:from>
    <xdr:to>
      <xdr:col>116</xdr:col>
      <xdr:colOff>114300</xdr:colOff>
      <xdr:row>35</xdr:row>
      <xdr:rowOff>157772</xdr:rowOff>
    </xdr:to>
    <xdr:sp macro="" textlink="">
      <xdr:nvSpPr>
        <xdr:cNvPr id="760" name="楕円 759"/>
        <xdr:cNvSpPr/>
      </xdr:nvSpPr>
      <xdr:spPr>
        <a:xfrm>
          <a:off x="22110700" y="60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79049</xdr:rowOff>
    </xdr:from>
    <xdr:ext cx="534377" cy="259045"/>
    <xdr:sp macro="" textlink="">
      <xdr:nvSpPr>
        <xdr:cNvPr id="761" name="投資及び出資金該当値テキスト"/>
        <xdr:cNvSpPr txBox="1"/>
      </xdr:nvSpPr>
      <xdr:spPr>
        <a:xfrm>
          <a:off x="22212300" y="59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123609</xdr:rowOff>
    </xdr:from>
    <xdr:to>
      <xdr:col>112</xdr:col>
      <xdr:colOff>38100</xdr:colOff>
      <xdr:row>35</xdr:row>
      <xdr:rowOff>53759</xdr:rowOff>
    </xdr:to>
    <xdr:sp macro="" textlink="">
      <xdr:nvSpPr>
        <xdr:cNvPr id="762" name="楕円 761"/>
        <xdr:cNvSpPr/>
      </xdr:nvSpPr>
      <xdr:spPr>
        <a:xfrm>
          <a:off x="21272500" y="59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70286</xdr:rowOff>
    </xdr:from>
    <xdr:ext cx="534377" cy="259045"/>
    <xdr:sp macro="" textlink="">
      <xdr:nvSpPr>
        <xdr:cNvPr id="763" name="テキスト ボックス 762"/>
        <xdr:cNvSpPr txBox="1"/>
      </xdr:nvSpPr>
      <xdr:spPr>
        <a:xfrm>
          <a:off x="21056111" y="57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36703</xdr:rowOff>
    </xdr:from>
    <xdr:to>
      <xdr:col>107</xdr:col>
      <xdr:colOff>101600</xdr:colOff>
      <xdr:row>35</xdr:row>
      <xdr:rowOff>138303</xdr:rowOff>
    </xdr:to>
    <xdr:sp macro="" textlink="">
      <xdr:nvSpPr>
        <xdr:cNvPr id="764" name="楕円 763"/>
        <xdr:cNvSpPr/>
      </xdr:nvSpPr>
      <xdr:spPr>
        <a:xfrm>
          <a:off x="20383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154830</xdr:rowOff>
    </xdr:from>
    <xdr:ext cx="534377" cy="259045"/>
    <xdr:sp macro="" textlink="">
      <xdr:nvSpPr>
        <xdr:cNvPr id="765" name="テキスト ボックス 764"/>
        <xdr:cNvSpPr txBox="1"/>
      </xdr:nvSpPr>
      <xdr:spPr>
        <a:xfrm>
          <a:off x="20167111" y="58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145593</xdr:rowOff>
    </xdr:from>
    <xdr:to>
      <xdr:col>102</xdr:col>
      <xdr:colOff>165100</xdr:colOff>
      <xdr:row>34</xdr:row>
      <xdr:rowOff>75743</xdr:rowOff>
    </xdr:to>
    <xdr:sp macro="" textlink="">
      <xdr:nvSpPr>
        <xdr:cNvPr id="766" name="楕円 765"/>
        <xdr:cNvSpPr/>
      </xdr:nvSpPr>
      <xdr:spPr>
        <a:xfrm>
          <a:off x="194945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92270</xdr:rowOff>
    </xdr:from>
    <xdr:ext cx="534377" cy="259045"/>
    <xdr:sp macro="" textlink="">
      <xdr:nvSpPr>
        <xdr:cNvPr id="767" name="テキスト ボックス 766"/>
        <xdr:cNvSpPr txBox="1"/>
      </xdr:nvSpPr>
      <xdr:spPr>
        <a:xfrm>
          <a:off x="19278111" y="55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105969</xdr:rowOff>
    </xdr:from>
    <xdr:to>
      <xdr:col>98</xdr:col>
      <xdr:colOff>38100</xdr:colOff>
      <xdr:row>36</xdr:row>
      <xdr:rowOff>36119</xdr:rowOff>
    </xdr:to>
    <xdr:sp macro="" textlink="">
      <xdr:nvSpPr>
        <xdr:cNvPr id="768" name="楕円 767"/>
        <xdr:cNvSpPr/>
      </xdr:nvSpPr>
      <xdr:spPr>
        <a:xfrm>
          <a:off x="18605500" y="6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52646</xdr:rowOff>
    </xdr:from>
    <xdr:ext cx="534377" cy="259045"/>
    <xdr:sp macro="" textlink="">
      <xdr:nvSpPr>
        <xdr:cNvPr id="769" name="テキスト ボックス 768"/>
        <xdr:cNvSpPr txBox="1"/>
      </xdr:nvSpPr>
      <xdr:spPr>
        <a:xfrm>
          <a:off x="18389111" y="588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96792</xdr:rowOff>
    </xdr:from>
    <xdr:to>
      <xdr:col>116</xdr:col>
      <xdr:colOff>63500</xdr:colOff>
      <xdr:row>57</xdr:row>
      <xdr:rowOff>103101</xdr:rowOff>
    </xdr:to>
    <xdr:cxnSp macro="">
      <xdr:nvCxnSpPr>
        <xdr:cNvPr id="796" name="直線コネクタ 795"/>
        <xdr:cNvCxnSpPr/>
      </xdr:nvCxnSpPr>
      <xdr:spPr>
        <a:xfrm flipV="1">
          <a:off x="21323300" y="9869442"/>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152090</xdr:rowOff>
    </xdr:from>
    <xdr:to>
      <xdr:col>111</xdr:col>
      <xdr:colOff>177800</xdr:colOff>
      <xdr:row>57</xdr:row>
      <xdr:rowOff>103101</xdr:rowOff>
    </xdr:to>
    <xdr:cxnSp macro="">
      <xdr:nvCxnSpPr>
        <xdr:cNvPr id="799" name="直線コネクタ 798"/>
        <xdr:cNvCxnSpPr/>
      </xdr:nvCxnSpPr>
      <xdr:spPr>
        <a:xfrm>
          <a:off x="20434300" y="9753290"/>
          <a:ext cx="889000" cy="1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152090</xdr:rowOff>
    </xdr:from>
    <xdr:to>
      <xdr:col>107</xdr:col>
      <xdr:colOff>50800</xdr:colOff>
      <xdr:row>57</xdr:row>
      <xdr:rowOff>125801</xdr:rowOff>
    </xdr:to>
    <xdr:cxnSp macro="">
      <xdr:nvCxnSpPr>
        <xdr:cNvPr id="802" name="直線コネクタ 801"/>
        <xdr:cNvCxnSpPr/>
      </xdr:nvCxnSpPr>
      <xdr:spPr>
        <a:xfrm flipV="1">
          <a:off x="19545300" y="9753290"/>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124933</xdr:rowOff>
    </xdr:from>
    <xdr:to>
      <xdr:col>102</xdr:col>
      <xdr:colOff>114300</xdr:colOff>
      <xdr:row>57</xdr:row>
      <xdr:rowOff>125801</xdr:rowOff>
    </xdr:to>
    <xdr:cxnSp macro="">
      <xdr:nvCxnSpPr>
        <xdr:cNvPr id="805" name="直線コネクタ 804"/>
        <xdr:cNvCxnSpPr/>
      </xdr:nvCxnSpPr>
      <xdr:spPr>
        <a:xfrm>
          <a:off x="18656300" y="989758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45992</xdr:rowOff>
    </xdr:from>
    <xdr:to>
      <xdr:col>116</xdr:col>
      <xdr:colOff>114300</xdr:colOff>
      <xdr:row>57</xdr:row>
      <xdr:rowOff>147592</xdr:rowOff>
    </xdr:to>
    <xdr:sp macro="" textlink="">
      <xdr:nvSpPr>
        <xdr:cNvPr id="815" name="楕円 814"/>
        <xdr:cNvSpPr/>
      </xdr:nvSpPr>
      <xdr:spPr>
        <a:xfrm>
          <a:off x="22110700" y="98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68869</xdr:rowOff>
    </xdr:from>
    <xdr:ext cx="469744" cy="259045"/>
    <xdr:sp macro="" textlink="">
      <xdr:nvSpPr>
        <xdr:cNvPr id="816" name="貸付金該当値テキスト"/>
        <xdr:cNvSpPr txBox="1"/>
      </xdr:nvSpPr>
      <xdr:spPr>
        <a:xfrm>
          <a:off x="22212300" y="967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52301</xdr:rowOff>
    </xdr:from>
    <xdr:to>
      <xdr:col>112</xdr:col>
      <xdr:colOff>38100</xdr:colOff>
      <xdr:row>57</xdr:row>
      <xdr:rowOff>153901</xdr:rowOff>
    </xdr:to>
    <xdr:sp macro="" textlink="">
      <xdr:nvSpPr>
        <xdr:cNvPr id="817" name="楕円 816"/>
        <xdr:cNvSpPr/>
      </xdr:nvSpPr>
      <xdr:spPr>
        <a:xfrm>
          <a:off x="21272500" y="98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170428</xdr:rowOff>
    </xdr:from>
    <xdr:ext cx="469744" cy="259045"/>
    <xdr:sp macro="" textlink="">
      <xdr:nvSpPr>
        <xdr:cNvPr id="818" name="テキスト ボックス 817"/>
        <xdr:cNvSpPr txBox="1"/>
      </xdr:nvSpPr>
      <xdr:spPr>
        <a:xfrm>
          <a:off x="21088428" y="960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101290</xdr:rowOff>
    </xdr:from>
    <xdr:to>
      <xdr:col>107</xdr:col>
      <xdr:colOff>101600</xdr:colOff>
      <xdr:row>57</xdr:row>
      <xdr:rowOff>31440</xdr:rowOff>
    </xdr:to>
    <xdr:sp macro="" textlink="">
      <xdr:nvSpPr>
        <xdr:cNvPr id="819" name="楕円 818"/>
        <xdr:cNvSpPr/>
      </xdr:nvSpPr>
      <xdr:spPr>
        <a:xfrm>
          <a:off x="20383500" y="97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47967</xdr:rowOff>
    </xdr:from>
    <xdr:ext cx="534377" cy="259045"/>
    <xdr:sp macro="" textlink="">
      <xdr:nvSpPr>
        <xdr:cNvPr id="820" name="テキスト ボックス 819"/>
        <xdr:cNvSpPr txBox="1"/>
      </xdr:nvSpPr>
      <xdr:spPr>
        <a:xfrm>
          <a:off x="20167111" y="947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75001</xdr:rowOff>
    </xdr:from>
    <xdr:to>
      <xdr:col>102</xdr:col>
      <xdr:colOff>165100</xdr:colOff>
      <xdr:row>58</xdr:row>
      <xdr:rowOff>5151</xdr:rowOff>
    </xdr:to>
    <xdr:sp macro="" textlink="">
      <xdr:nvSpPr>
        <xdr:cNvPr id="821" name="楕円 820"/>
        <xdr:cNvSpPr/>
      </xdr:nvSpPr>
      <xdr:spPr>
        <a:xfrm>
          <a:off x="19494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21678</xdr:rowOff>
    </xdr:from>
    <xdr:ext cx="469744" cy="259045"/>
    <xdr:sp macro="" textlink="">
      <xdr:nvSpPr>
        <xdr:cNvPr id="822" name="テキスト ボックス 821"/>
        <xdr:cNvSpPr txBox="1"/>
      </xdr:nvSpPr>
      <xdr:spPr>
        <a:xfrm>
          <a:off x="19310428" y="962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74133</xdr:rowOff>
    </xdr:from>
    <xdr:to>
      <xdr:col>98</xdr:col>
      <xdr:colOff>38100</xdr:colOff>
      <xdr:row>58</xdr:row>
      <xdr:rowOff>4283</xdr:rowOff>
    </xdr:to>
    <xdr:sp macro="" textlink="">
      <xdr:nvSpPr>
        <xdr:cNvPr id="823" name="楕円 822"/>
        <xdr:cNvSpPr/>
      </xdr:nvSpPr>
      <xdr:spPr>
        <a:xfrm>
          <a:off x="18605500" y="98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20810</xdr:rowOff>
    </xdr:from>
    <xdr:ext cx="469744" cy="259045"/>
    <xdr:sp macro="" textlink="">
      <xdr:nvSpPr>
        <xdr:cNvPr id="824" name="テキスト ボックス 823"/>
        <xdr:cNvSpPr txBox="1"/>
      </xdr:nvSpPr>
      <xdr:spPr>
        <a:xfrm>
          <a:off x="18421428" y="962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148338</xdr:rowOff>
    </xdr:from>
    <xdr:to>
      <xdr:col>116</xdr:col>
      <xdr:colOff>63500</xdr:colOff>
      <xdr:row>78</xdr:row>
      <xdr:rowOff>67887</xdr:rowOff>
    </xdr:to>
    <xdr:cxnSp macro="">
      <xdr:nvCxnSpPr>
        <xdr:cNvPr id="856" name="直線コネクタ 855"/>
        <xdr:cNvCxnSpPr/>
      </xdr:nvCxnSpPr>
      <xdr:spPr>
        <a:xfrm>
          <a:off x="21323300" y="13349988"/>
          <a:ext cx="8382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148338</xdr:rowOff>
    </xdr:from>
    <xdr:to>
      <xdr:col>111</xdr:col>
      <xdr:colOff>177800</xdr:colOff>
      <xdr:row>77</xdr:row>
      <xdr:rowOff>170218</xdr:rowOff>
    </xdr:to>
    <xdr:cxnSp macro="">
      <xdr:nvCxnSpPr>
        <xdr:cNvPr id="859" name="直線コネクタ 858"/>
        <xdr:cNvCxnSpPr/>
      </xdr:nvCxnSpPr>
      <xdr:spPr>
        <a:xfrm flipV="1">
          <a:off x="20434300" y="13349988"/>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170218</xdr:rowOff>
    </xdr:from>
    <xdr:to>
      <xdr:col>107</xdr:col>
      <xdr:colOff>50800</xdr:colOff>
      <xdr:row>78</xdr:row>
      <xdr:rowOff>23571</xdr:rowOff>
    </xdr:to>
    <xdr:cxnSp macro="">
      <xdr:nvCxnSpPr>
        <xdr:cNvPr id="862" name="直線コネクタ 861"/>
        <xdr:cNvCxnSpPr/>
      </xdr:nvCxnSpPr>
      <xdr:spPr>
        <a:xfrm flipV="1">
          <a:off x="19545300" y="1337186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23571</xdr:rowOff>
    </xdr:from>
    <xdr:to>
      <xdr:col>102</xdr:col>
      <xdr:colOff>114300</xdr:colOff>
      <xdr:row>78</xdr:row>
      <xdr:rowOff>79073</xdr:rowOff>
    </xdr:to>
    <xdr:cxnSp macro="">
      <xdr:nvCxnSpPr>
        <xdr:cNvPr id="865" name="直線コネクタ 864"/>
        <xdr:cNvCxnSpPr/>
      </xdr:nvCxnSpPr>
      <xdr:spPr>
        <a:xfrm flipV="1">
          <a:off x="18656300" y="13396671"/>
          <a:ext cx="889000" cy="5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112370</xdr:rowOff>
    </xdr:from>
    <xdr:ext cx="534377" cy="259045"/>
    <xdr:sp macro="" textlink="">
      <xdr:nvSpPr>
        <xdr:cNvPr id="869" name="テキスト ボックス 868"/>
        <xdr:cNvSpPr txBox="1"/>
      </xdr:nvSpPr>
      <xdr:spPr>
        <a:xfrm>
          <a:off x="18389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17087</xdr:rowOff>
    </xdr:from>
    <xdr:to>
      <xdr:col>116</xdr:col>
      <xdr:colOff>114300</xdr:colOff>
      <xdr:row>78</xdr:row>
      <xdr:rowOff>118687</xdr:rowOff>
    </xdr:to>
    <xdr:sp macro="" textlink="">
      <xdr:nvSpPr>
        <xdr:cNvPr id="875" name="楕円 874"/>
        <xdr:cNvSpPr/>
      </xdr:nvSpPr>
      <xdr:spPr>
        <a:xfrm>
          <a:off x="221107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103464</xdr:rowOff>
    </xdr:from>
    <xdr:ext cx="534377" cy="259045"/>
    <xdr:sp macro="" textlink="">
      <xdr:nvSpPr>
        <xdr:cNvPr id="876" name="繰出金該当値テキスト"/>
        <xdr:cNvSpPr txBox="1"/>
      </xdr:nvSpPr>
      <xdr:spPr>
        <a:xfrm>
          <a:off x="22212300" y="133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97538</xdr:rowOff>
    </xdr:from>
    <xdr:to>
      <xdr:col>112</xdr:col>
      <xdr:colOff>38100</xdr:colOff>
      <xdr:row>78</xdr:row>
      <xdr:rowOff>27688</xdr:rowOff>
    </xdr:to>
    <xdr:sp macro="" textlink="">
      <xdr:nvSpPr>
        <xdr:cNvPr id="877" name="楕円 876"/>
        <xdr:cNvSpPr/>
      </xdr:nvSpPr>
      <xdr:spPr>
        <a:xfrm>
          <a:off x="21272500" y="132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18815</xdr:rowOff>
    </xdr:from>
    <xdr:ext cx="534377" cy="259045"/>
    <xdr:sp macro="" textlink="">
      <xdr:nvSpPr>
        <xdr:cNvPr id="878" name="テキスト ボックス 877"/>
        <xdr:cNvSpPr txBox="1"/>
      </xdr:nvSpPr>
      <xdr:spPr>
        <a:xfrm>
          <a:off x="21056111" y="133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119418</xdr:rowOff>
    </xdr:from>
    <xdr:to>
      <xdr:col>107</xdr:col>
      <xdr:colOff>101600</xdr:colOff>
      <xdr:row>78</xdr:row>
      <xdr:rowOff>49568</xdr:rowOff>
    </xdr:to>
    <xdr:sp macro="" textlink="">
      <xdr:nvSpPr>
        <xdr:cNvPr id="879" name="楕円 878"/>
        <xdr:cNvSpPr/>
      </xdr:nvSpPr>
      <xdr:spPr>
        <a:xfrm>
          <a:off x="20383500" y="133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40695</xdr:rowOff>
    </xdr:from>
    <xdr:ext cx="534377" cy="259045"/>
    <xdr:sp macro="" textlink="">
      <xdr:nvSpPr>
        <xdr:cNvPr id="880" name="テキスト ボックス 879"/>
        <xdr:cNvSpPr txBox="1"/>
      </xdr:nvSpPr>
      <xdr:spPr>
        <a:xfrm>
          <a:off x="20167111" y="134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144221</xdr:rowOff>
    </xdr:from>
    <xdr:to>
      <xdr:col>102</xdr:col>
      <xdr:colOff>165100</xdr:colOff>
      <xdr:row>78</xdr:row>
      <xdr:rowOff>74371</xdr:rowOff>
    </xdr:to>
    <xdr:sp macro="" textlink="">
      <xdr:nvSpPr>
        <xdr:cNvPr id="881" name="楕円 880"/>
        <xdr:cNvSpPr/>
      </xdr:nvSpPr>
      <xdr:spPr>
        <a:xfrm>
          <a:off x="19494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65498</xdr:rowOff>
    </xdr:from>
    <xdr:ext cx="534377" cy="259045"/>
    <xdr:sp macro="" textlink="">
      <xdr:nvSpPr>
        <xdr:cNvPr id="882" name="テキスト ボックス 881"/>
        <xdr:cNvSpPr txBox="1"/>
      </xdr:nvSpPr>
      <xdr:spPr>
        <a:xfrm>
          <a:off x="19278111" y="134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28273</xdr:rowOff>
    </xdr:from>
    <xdr:to>
      <xdr:col>98</xdr:col>
      <xdr:colOff>38100</xdr:colOff>
      <xdr:row>78</xdr:row>
      <xdr:rowOff>129873</xdr:rowOff>
    </xdr:to>
    <xdr:sp macro="" textlink="">
      <xdr:nvSpPr>
        <xdr:cNvPr id="883" name="楕円 882"/>
        <xdr:cNvSpPr/>
      </xdr:nvSpPr>
      <xdr:spPr>
        <a:xfrm>
          <a:off x="18605500" y="134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121000</xdr:rowOff>
    </xdr:from>
    <xdr:ext cx="534377" cy="259045"/>
    <xdr:sp macro="" textlink="">
      <xdr:nvSpPr>
        <xdr:cNvPr id="884" name="テキスト ボックス 883"/>
        <xdr:cNvSpPr txBox="1"/>
      </xdr:nvSpPr>
      <xdr:spPr>
        <a:xfrm>
          <a:off x="18389111" y="134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補助費等と投資及び出資金の住民一人当たりコストがそれぞれ</a:t>
          </a:r>
          <a:r>
            <a:rPr kumimoji="1" lang="en-US" altLang="ja-JP" sz="1300">
              <a:latin typeface="ＭＳ Ｐゴシック" panose="020B0600070205080204" pitchFamily="50" charset="-128"/>
              <a:ea typeface="ＭＳ Ｐゴシック" panose="020B0600070205080204" pitchFamily="50" charset="-128"/>
            </a:rPr>
            <a:t>89,116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16,359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補助費等については、各種団体への補助金等を見直し経費の縮減を目指すこととしている。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投資及び出資金については、主に下水道事業会計の地方債償還財源に係る出資金であり、令和３年度をピークに減少していくことを見込んでいる。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30,259
29,785
112.37
15,628,232
15,154,755
396,739
8,897,747
19,333,552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152083</xdr:rowOff>
    </xdr:from>
    <xdr:to>
      <xdr:col>24</xdr:col>
      <xdr:colOff>63500</xdr:colOff>
      <xdr:row>36</xdr:row>
      <xdr:rowOff>69596</xdr:rowOff>
    </xdr:to>
    <xdr:cxnSp macro="">
      <xdr:nvCxnSpPr>
        <xdr:cNvPr id="61" name="直線コネクタ 60"/>
        <xdr:cNvCxnSpPr/>
      </xdr:nvCxnSpPr>
      <xdr:spPr>
        <a:xfrm flipV="1">
          <a:off x="3797300" y="6152833"/>
          <a:ext cx="8382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42926</xdr:rowOff>
    </xdr:from>
    <xdr:to>
      <xdr:col>19</xdr:col>
      <xdr:colOff>177800</xdr:colOff>
      <xdr:row>36</xdr:row>
      <xdr:rowOff>69596</xdr:rowOff>
    </xdr:to>
    <xdr:cxnSp macro="">
      <xdr:nvCxnSpPr>
        <xdr:cNvPr id="64" name="直線コネクタ 63"/>
        <xdr:cNvCxnSpPr/>
      </xdr:nvCxnSpPr>
      <xdr:spPr>
        <a:xfrm>
          <a:off x="2908300" y="621512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154559</xdr:rowOff>
    </xdr:from>
    <xdr:to>
      <xdr:col>15</xdr:col>
      <xdr:colOff>50800</xdr:colOff>
      <xdr:row>36</xdr:row>
      <xdr:rowOff>42926</xdr:rowOff>
    </xdr:to>
    <xdr:cxnSp macro="">
      <xdr:nvCxnSpPr>
        <xdr:cNvPr id="67" name="直線コネクタ 66"/>
        <xdr:cNvCxnSpPr/>
      </xdr:nvCxnSpPr>
      <xdr:spPr>
        <a:xfrm>
          <a:off x="2019300" y="615530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154559</xdr:rowOff>
    </xdr:from>
    <xdr:to>
      <xdr:col>10</xdr:col>
      <xdr:colOff>114300</xdr:colOff>
      <xdr:row>35</xdr:row>
      <xdr:rowOff>170561</xdr:rowOff>
    </xdr:to>
    <xdr:cxnSp macro="">
      <xdr:nvCxnSpPr>
        <xdr:cNvPr id="70" name="直線コネクタ 69"/>
        <xdr:cNvCxnSpPr/>
      </xdr:nvCxnSpPr>
      <xdr:spPr>
        <a:xfrm flipV="1">
          <a:off x="1130300" y="615530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101283</xdr:rowOff>
    </xdr:from>
    <xdr:to>
      <xdr:col>24</xdr:col>
      <xdr:colOff>114300</xdr:colOff>
      <xdr:row>36</xdr:row>
      <xdr:rowOff>31433</xdr:rowOff>
    </xdr:to>
    <xdr:sp macro="" textlink="">
      <xdr:nvSpPr>
        <xdr:cNvPr id="80" name="楕円 79"/>
        <xdr:cNvSpPr/>
      </xdr:nvSpPr>
      <xdr:spPr>
        <a:xfrm>
          <a:off x="45847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79710</xdr:rowOff>
    </xdr:from>
    <xdr:ext cx="469744" cy="259045"/>
    <xdr:sp macro="" textlink="">
      <xdr:nvSpPr>
        <xdr:cNvPr id="81" name="議会費該当値テキスト"/>
        <xdr:cNvSpPr txBox="1"/>
      </xdr:nvSpPr>
      <xdr:spPr>
        <a:xfrm>
          <a:off x="4686300" y="608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18796</xdr:rowOff>
    </xdr:from>
    <xdr:to>
      <xdr:col>20</xdr:col>
      <xdr:colOff>38100</xdr:colOff>
      <xdr:row>36</xdr:row>
      <xdr:rowOff>120396</xdr:rowOff>
    </xdr:to>
    <xdr:sp macro="" textlink="">
      <xdr:nvSpPr>
        <xdr:cNvPr id="82" name="楕円 81"/>
        <xdr:cNvSpPr/>
      </xdr:nvSpPr>
      <xdr:spPr>
        <a:xfrm>
          <a:off x="3746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111523</xdr:rowOff>
    </xdr:from>
    <xdr:ext cx="469744" cy="259045"/>
    <xdr:sp macro="" textlink="">
      <xdr:nvSpPr>
        <xdr:cNvPr id="83" name="テキスト ボックス 82"/>
        <xdr:cNvSpPr txBox="1"/>
      </xdr:nvSpPr>
      <xdr:spPr>
        <a:xfrm>
          <a:off x="3562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163576</xdr:rowOff>
    </xdr:from>
    <xdr:to>
      <xdr:col>15</xdr:col>
      <xdr:colOff>101600</xdr:colOff>
      <xdr:row>36</xdr:row>
      <xdr:rowOff>93726</xdr:rowOff>
    </xdr:to>
    <xdr:sp macro="" textlink="">
      <xdr:nvSpPr>
        <xdr:cNvPr id="84" name="楕円 83"/>
        <xdr:cNvSpPr/>
      </xdr:nvSpPr>
      <xdr:spPr>
        <a:xfrm>
          <a:off x="2857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84853</xdr:rowOff>
    </xdr:from>
    <xdr:ext cx="469744" cy="259045"/>
    <xdr:sp macro="" textlink="">
      <xdr:nvSpPr>
        <xdr:cNvPr id="85" name="テキスト ボックス 84"/>
        <xdr:cNvSpPr txBox="1"/>
      </xdr:nvSpPr>
      <xdr:spPr>
        <a:xfrm>
          <a:off x="2673428"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103759</xdr:rowOff>
    </xdr:from>
    <xdr:to>
      <xdr:col>10</xdr:col>
      <xdr:colOff>165100</xdr:colOff>
      <xdr:row>36</xdr:row>
      <xdr:rowOff>33909</xdr:rowOff>
    </xdr:to>
    <xdr:sp macro="" textlink="">
      <xdr:nvSpPr>
        <xdr:cNvPr id="86" name="楕円 85"/>
        <xdr:cNvSpPr/>
      </xdr:nvSpPr>
      <xdr:spPr>
        <a:xfrm>
          <a:off x="1968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25036</xdr:rowOff>
    </xdr:from>
    <xdr:ext cx="469744" cy="259045"/>
    <xdr:sp macro="" textlink="">
      <xdr:nvSpPr>
        <xdr:cNvPr id="87" name="テキスト ボックス 86"/>
        <xdr:cNvSpPr txBox="1"/>
      </xdr:nvSpPr>
      <xdr:spPr>
        <a:xfrm>
          <a:off x="1784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119761</xdr:rowOff>
    </xdr:from>
    <xdr:to>
      <xdr:col>6</xdr:col>
      <xdr:colOff>38100</xdr:colOff>
      <xdr:row>36</xdr:row>
      <xdr:rowOff>49911</xdr:rowOff>
    </xdr:to>
    <xdr:sp macro="" textlink="">
      <xdr:nvSpPr>
        <xdr:cNvPr id="88" name="楕円 87"/>
        <xdr:cNvSpPr/>
      </xdr:nvSpPr>
      <xdr:spPr>
        <a:xfrm>
          <a:off x="1079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41038</xdr:rowOff>
    </xdr:from>
    <xdr:ext cx="469744" cy="259045"/>
    <xdr:sp macro="" textlink="">
      <xdr:nvSpPr>
        <xdr:cNvPr id="89" name="テキスト ボックス 88"/>
        <xdr:cNvSpPr txBox="1"/>
      </xdr:nvSpPr>
      <xdr:spPr>
        <a:xfrm>
          <a:off x="895428"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79365</xdr:rowOff>
    </xdr:from>
    <xdr:to>
      <xdr:col>24</xdr:col>
      <xdr:colOff>63500</xdr:colOff>
      <xdr:row>57</xdr:row>
      <xdr:rowOff>104819</xdr:rowOff>
    </xdr:to>
    <xdr:cxnSp macro="">
      <xdr:nvCxnSpPr>
        <xdr:cNvPr id="118" name="直線コネクタ 117"/>
        <xdr:cNvCxnSpPr/>
      </xdr:nvCxnSpPr>
      <xdr:spPr>
        <a:xfrm flipV="1">
          <a:off x="3797300" y="9852015"/>
          <a:ext cx="838200" cy="2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104819</xdr:rowOff>
    </xdr:from>
    <xdr:to>
      <xdr:col>19</xdr:col>
      <xdr:colOff>177800</xdr:colOff>
      <xdr:row>57</xdr:row>
      <xdr:rowOff>140950</xdr:rowOff>
    </xdr:to>
    <xdr:cxnSp macro="">
      <xdr:nvCxnSpPr>
        <xdr:cNvPr id="121" name="直線コネクタ 120"/>
        <xdr:cNvCxnSpPr/>
      </xdr:nvCxnSpPr>
      <xdr:spPr>
        <a:xfrm flipV="1">
          <a:off x="2908300" y="9877469"/>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140950</xdr:rowOff>
    </xdr:from>
    <xdr:to>
      <xdr:col>15</xdr:col>
      <xdr:colOff>50800</xdr:colOff>
      <xdr:row>58</xdr:row>
      <xdr:rowOff>2083</xdr:rowOff>
    </xdr:to>
    <xdr:cxnSp macro="">
      <xdr:nvCxnSpPr>
        <xdr:cNvPr id="124" name="直線コネクタ 123"/>
        <xdr:cNvCxnSpPr/>
      </xdr:nvCxnSpPr>
      <xdr:spPr>
        <a:xfrm flipV="1">
          <a:off x="2019300" y="9913600"/>
          <a:ext cx="889000" cy="3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146295</xdr:rowOff>
    </xdr:from>
    <xdr:to>
      <xdr:col>10</xdr:col>
      <xdr:colOff>114300</xdr:colOff>
      <xdr:row>58</xdr:row>
      <xdr:rowOff>2083</xdr:rowOff>
    </xdr:to>
    <xdr:cxnSp macro="">
      <xdr:nvCxnSpPr>
        <xdr:cNvPr id="127" name="直線コネクタ 126"/>
        <xdr:cNvCxnSpPr/>
      </xdr:nvCxnSpPr>
      <xdr:spPr>
        <a:xfrm>
          <a:off x="1130300" y="9918945"/>
          <a:ext cx="889000" cy="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29" name="テキスト ボックス 128"/>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1" name="テキスト ボックス 130"/>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28565</xdr:rowOff>
    </xdr:from>
    <xdr:to>
      <xdr:col>24</xdr:col>
      <xdr:colOff>114300</xdr:colOff>
      <xdr:row>57</xdr:row>
      <xdr:rowOff>130165</xdr:rowOff>
    </xdr:to>
    <xdr:sp macro="" textlink="">
      <xdr:nvSpPr>
        <xdr:cNvPr id="137" name="楕円 136"/>
        <xdr:cNvSpPr/>
      </xdr:nvSpPr>
      <xdr:spPr>
        <a:xfrm>
          <a:off x="4584700" y="9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6992</xdr:rowOff>
    </xdr:from>
    <xdr:ext cx="534377" cy="259045"/>
    <xdr:sp macro="" textlink="">
      <xdr:nvSpPr>
        <xdr:cNvPr id="138" name="総務費該当値テキスト"/>
        <xdr:cNvSpPr txBox="1"/>
      </xdr:nvSpPr>
      <xdr:spPr>
        <a:xfrm>
          <a:off x="4686300" y="9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54019</xdr:rowOff>
    </xdr:from>
    <xdr:to>
      <xdr:col>20</xdr:col>
      <xdr:colOff>38100</xdr:colOff>
      <xdr:row>57</xdr:row>
      <xdr:rowOff>155619</xdr:rowOff>
    </xdr:to>
    <xdr:sp macro="" textlink="">
      <xdr:nvSpPr>
        <xdr:cNvPr id="139" name="楕円 138"/>
        <xdr:cNvSpPr/>
      </xdr:nvSpPr>
      <xdr:spPr>
        <a:xfrm>
          <a:off x="3746500" y="98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146746</xdr:rowOff>
    </xdr:from>
    <xdr:ext cx="534377" cy="259045"/>
    <xdr:sp macro="" textlink="">
      <xdr:nvSpPr>
        <xdr:cNvPr id="140" name="テキスト ボックス 139"/>
        <xdr:cNvSpPr txBox="1"/>
      </xdr:nvSpPr>
      <xdr:spPr>
        <a:xfrm>
          <a:off x="3530111" y="99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90150</xdr:rowOff>
    </xdr:from>
    <xdr:to>
      <xdr:col>15</xdr:col>
      <xdr:colOff>101600</xdr:colOff>
      <xdr:row>58</xdr:row>
      <xdr:rowOff>20300</xdr:rowOff>
    </xdr:to>
    <xdr:sp macro="" textlink="">
      <xdr:nvSpPr>
        <xdr:cNvPr id="141" name="楕円 140"/>
        <xdr:cNvSpPr/>
      </xdr:nvSpPr>
      <xdr:spPr>
        <a:xfrm>
          <a:off x="2857500" y="98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11427</xdr:rowOff>
    </xdr:from>
    <xdr:ext cx="534377" cy="259045"/>
    <xdr:sp macro="" textlink="">
      <xdr:nvSpPr>
        <xdr:cNvPr id="142" name="テキスト ボックス 141"/>
        <xdr:cNvSpPr txBox="1"/>
      </xdr:nvSpPr>
      <xdr:spPr>
        <a:xfrm>
          <a:off x="2641111" y="99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122733</xdr:rowOff>
    </xdr:from>
    <xdr:to>
      <xdr:col>10</xdr:col>
      <xdr:colOff>165100</xdr:colOff>
      <xdr:row>58</xdr:row>
      <xdr:rowOff>52883</xdr:rowOff>
    </xdr:to>
    <xdr:sp macro="" textlink="">
      <xdr:nvSpPr>
        <xdr:cNvPr id="143" name="楕円 142"/>
        <xdr:cNvSpPr/>
      </xdr:nvSpPr>
      <xdr:spPr>
        <a:xfrm>
          <a:off x="1968500" y="98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44010</xdr:rowOff>
    </xdr:from>
    <xdr:ext cx="534377" cy="259045"/>
    <xdr:sp macro="" textlink="">
      <xdr:nvSpPr>
        <xdr:cNvPr id="144" name="テキスト ボックス 143"/>
        <xdr:cNvSpPr txBox="1"/>
      </xdr:nvSpPr>
      <xdr:spPr>
        <a:xfrm>
          <a:off x="1752111" y="99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95495</xdr:rowOff>
    </xdr:from>
    <xdr:to>
      <xdr:col>6</xdr:col>
      <xdr:colOff>38100</xdr:colOff>
      <xdr:row>58</xdr:row>
      <xdr:rowOff>25645</xdr:rowOff>
    </xdr:to>
    <xdr:sp macro="" textlink="">
      <xdr:nvSpPr>
        <xdr:cNvPr id="145" name="楕円 144"/>
        <xdr:cNvSpPr/>
      </xdr:nvSpPr>
      <xdr:spPr>
        <a:xfrm>
          <a:off x="1079500" y="98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16772</xdr:rowOff>
    </xdr:from>
    <xdr:ext cx="534377" cy="259045"/>
    <xdr:sp macro="" textlink="">
      <xdr:nvSpPr>
        <xdr:cNvPr id="146" name="テキスト ボックス 145"/>
        <xdr:cNvSpPr txBox="1"/>
      </xdr:nvSpPr>
      <xdr:spPr>
        <a:xfrm>
          <a:off x="863111" y="996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74557</xdr:rowOff>
    </xdr:from>
    <xdr:to>
      <xdr:col>24</xdr:col>
      <xdr:colOff>63500</xdr:colOff>
      <xdr:row>77</xdr:row>
      <xdr:rowOff>118904</xdr:rowOff>
    </xdr:to>
    <xdr:cxnSp macro="">
      <xdr:nvCxnSpPr>
        <xdr:cNvPr id="176" name="直線コネクタ 175"/>
        <xdr:cNvCxnSpPr/>
      </xdr:nvCxnSpPr>
      <xdr:spPr>
        <a:xfrm>
          <a:off x="3797300" y="13276207"/>
          <a:ext cx="8382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74557</xdr:rowOff>
    </xdr:from>
    <xdr:to>
      <xdr:col>19</xdr:col>
      <xdr:colOff>177800</xdr:colOff>
      <xdr:row>77</xdr:row>
      <xdr:rowOff>83769</xdr:rowOff>
    </xdr:to>
    <xdr:cxnSp macro="">
      <xdr:nvCxnSpPr>
        <xdr:cNvPr id="179" name="直線コネクタ 178"/>
        <xdr:cNvCxnSpPr/>
      </xdr:nvCxnSpPr>
      <xdr:spPr>
        <a:xfrm flipV="1">
          <a:off x="2908300" y="13276207"/>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83769</xdr:rowOff>
    </xdr:from>
    <xdr:to>
      <xdr:col>15</xdr:col>
      <xdr:colOff>50800</xdr:colOff>
      <xdr:row>77</xdr:row>
      <xdr:rowOff>137771</xdr:rowOff>
    </xdr:to>
    <xdr:cxnSp macro="">
      <xdr:nvCxnSpPr>
        <xdr:cNvPr id="182" name="直線コネクタ 181"/>
        <xdr:cNvCxnSpPr/>
      </xdr:nvCxnSpPr>
      <xdr:spPr>
        <a:xfrm flipV="1">
          <a:off x="2019300" y="13285419"/>
          <a:ext cx="889000" cy="5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23374</xdr:rowOff>
    </xdr:from>
    <xdr:to>
      <xdr:col>10</xdr:col>
      <xdr:colOff>114300</xdr:colOff>
      <xdr:row>77</xdr:row>
      <xdr:rowOff>137771</xdr:rowOff>
    </xdr:to>
    <xdr:cxnSp macro="">
      <xdr:nvCxnSpPr>
        <xdr:cNvPr id="185" name="直線コネクタ 184"/>
        <xdr:cNvCxnSpPr/>
      </xdr:nvCxnSpPr>
      <xdr:spPr>
        <a:xfrm>
          <a:off x="1130300" y="13225024"/>
          <a:ext cx="889000" cy="1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89" name="テキスト ボックス 188"/>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68104</xdr:rowOff>
    </xdr:from>
    <xdr:to>
      <xdr:col>24</xdr:col>
      <xdr:colOff>114300</xdr:colOff>
      <xdr:row>77</xdr:row>
      <xdr:rowOff>169704</xdr:rowOff>
    </xdr:to>
    <xdr:sp macro="" textlink="">
      <xdr:nvSpPr>
        <xdr:cNvPr id="195" name="楕円 194"/>
        <xdr:cNvSpPr/>
      </xdr:nvSpPr>
      <xdr:spPr>
        <a:xfrm>
          <a:off x="4584700" y="132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46531</xdr:rowOff>
    </xdr:from>
    <xdr:ext cx="599010" cy="259045"/>
    <xdr:sp macro="" textlink="">
      <xdr:nvSpPr>
        <xdr:cNvPr id="196" name="民生費該当値テキスト"/>
        <xdr:cNvSpPr txBox="1"/>
      </xdr:nvSpPr>
      <xdr:spPr>
        <a:xfrm>
          <a:off x="4686300" y="1324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23757</xdr:rowOff>
    </xdr:from>
    <xdr:to>
      <xdr:col>20</xdr:col>
      <xdr:colOff>38100</xdr:colOff>
      <xdr:row>77</xdr:row>
      <xdr:rowOff>125357</xdr:rowOff>
    </xdr:to>
    <xdr:sp macro="" textlink="">
      <xdr:nvSpPr>
        <xdr:cNvPr id="197" name="楕円 196"/>
        <xdr:cNvSpPr/>
      </xdr:nvSpPr>
      <xdr:spPr>
        <a:xfrm>
          <a:off x="3746500" y="132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116484</xdr:rowOff>
    </xdr:from>
    <xdr:ext cx="599010" cy="259045"/>
    <xdr:sp macro="" textlink="">
      <xdr:nvSpPr>
        <xdr:cNvPr id="198" name="テキスト ボックス 197"/>
        <xdr:cNvSpPr txBox="1"/>
      </xdr:nvSpPr>
      <xdr:spPr>
        <a:xfrm>
          <a:off x="3497795" y="1331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32969</xdr:rowOff>
    </xdr:from>
    <xdr:to>
      <xdr:col>15</xdr:col>
      <xdr:colOff>101600</xdr:colOff>
      <xdr:row>77</xdr:row>
      <xdr:rowOff>134569</xdr:rowOff>
    </xdr:to>
    <xdr:sp macro="" textlink="">
      <xdr:nvSpPr>
        <xdr:cNvPr id="199" name="楕円 198"/>
        <xdr:cNvSpPr/>
      </xdr:nvSpPr>
      <xdr:spPr>
        <a:xfrm>
          <a:off x="2857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125696</xdr:rowOff>
    </xdr:from>
    <xdr:ext cx="599010" cy="259045"/>
    <xdr:sp macro="" textlink="">
      <xdr:nvSpPr>
        <xdr:cNvPr id="200" name="テキスト ボックス 199"/>
        <xdr:cNvSpPr txBox="1"/>
      </xdr:nvSpPr>
      <xdr:spPr>
        <a:xfrm>
          <a:off x="2608795" y="133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86971</xdr:rowOff>
    </xdr:from>
    <xdr:to>
      <xdr:col>10</xdr:col>
      <xdr:colOff>165100</xdr:colOff>
      <xdr:row>78</xdr:row>
      <xdr:rowOff>17121</xdr:rowOff>
    </xdr:to>
    <xdr:sp macro="" textlink="">
      <xdr:nvSpPr>
        <xdr:cNvPr id="201" name="楕円 200"/>
        <xdr:cNvSpPr/>
      </xdr:nvSpPr>
      <xdr:spPr>
        <a:xfrm>
          <a:off x="1968500" y="132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8248</xdr:rowOff>
    </xdr:from>
    <xdr:ext cx="599010" cy="259045"/>
    <xdr:sp macro="" textlink="">
      <xdr:nvSpPr>
        <xdr:cNvPr id="202" name="テキスト ボックス 201"/>
        <xdr:cNvSpPr txBox="1"/>
      </xdr:nvSpPr>
      <xdr:spPr>
        <a:xfrm>
          <a:off x="1719795" y="133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144024</xdr:rowOff>
    </xdr:from>
    <xdr:to>
      <xdr:col>6</xdr:col>
      <xdr:colOff>38100</xdr:colOff>
      <xdr:row>77</xdr:row>
      <xdr:rowOff>74174</xdr:rowOff>
    </xdr:to>
    <xdr:sp macro="" textlink="">
      <xdr:nvSpPr>
        <xdr:cNvPr id="203" name="楕円 202"/>
        <xdr:cNvSpPr/>
      </xdr:nvSpPr>
      <xdr:spPr>
        <a:xfrm>
          <a:off x="1079500" y="131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65301</xdr:rowOff>
    </xdr:from>
    <xdr:ext cx="599010" cy="259045"/>
    <xdr:sp macro="" textlink="">
      <xdr:nvSpPr>
        <xdr:cNvPr id="204" name="テキスト ボックス 203"/>
        <xdr:cNvSpPr txBox="1"/>
      </xdr:nvSpPr>
      <xdr:spPr>
        <a:xfrm>
          <a:off x="830795" y="132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75256</xdr:rowOff>
    </xdr:from>
    <xdr:to>
      <xdr:col>24</xdr:col>
      <xdr:colOff>63500</xdr:colOff>
      <xdr:row>96</xdr:row>
      <xdr:rowOff>131601</xdr:rowOff>
    </xdr:to>
    <xdr:cxnSp macro="">
      <xdr:nvCxnSpPr>
        <xdr:cNvPr id="235" name="直線コネクタ 234"/>
        <xdr:cNvCxnSpPr/>
      </xdr:nvCxnSpPr>
      <xdr:spPr>
        <a:xfrm>
          <a:off x="3797300" y="16363006"/>
          <a:ext cx="838200" cy="2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75256</xdr:rowOff>
    </xdr:from>
    <xdr:to>
      <xdr:col>19</xdr:col>
      <xdr:colOff>177800</xdr:colOff>
      <xdr:row>96</xdr:row>
      <xdr:rowOff>52832</xdr:rowOff>
    </xdr:to>
    <xdr:cxnSp macro="">
      <xdr:nvCxnSpPr>
        <xdr:cNvPr id="238" name="直線コネクタ 237"/>
        <xdr:cNvCxnSpPr/>
      </xdr:nvCxnSpPr>
      <xdr:spPr>
        <a:xfrm flipV="1">
          <a:off x="2908300" y="16363006"/>
          <a:ext cx="889000" cy="14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52832</xdr:rowOff>
    </xdr:from>
    <xdr:to>
      <xdr:col>15</xdr:col>
      <xdr:colOff>50800</xdr:colOff>
      <xdr:row>96</xdr:row>
      <xdr:rowOff>129087</xdr:rowOff>
    </xdr:to>
    <xdr:cxnSp macro="">
      <xdr:nvCxnSpPr>
        <xdr:cNvPr id="241" name="直線コネクタ 240"/>
        <xdr:cNvCxnSpPr/>
      </xdr:nvCxnSpPr>
      <xdr:spPr>
        <a:xfrm flipV="1">
          <a:off x="2019300" y="16512032"/>
          <a:ext cx="889000" cy="7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129087</xdr:rowOff>
    </xdr:from>
    <xdr:to>
      <xdr:col>10</xdr:col>
      <xdr:colOff>114300</xdr:colOff>
      <xdr:row>96</xdr:row>
      <xdr:rowOff>131775</xdr:rowOff>
    </xdr:to>
    <xdr:cxnSp macro="">
      <xdr:nvCxnSpPr>
        <xdr:cNvPr id="244" name="直線コネクタ 243"/>
        <xdr:cNvCxnSpPr/>
      </xdr:nvCxnSpPr>
      <xdr:spPr>
        <a:xfrm flipV="1">
          <a:off x="1130300" y="16588287"/>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80801</xdr:rowOff>
    </xdr:from>
    <xdr:to>
      <xdr:col>24</xdr:col>
      <xdr:colOff>114300</xdr:colOff>
      <xdr:row>97</xdr:row>
      <xdr:rowOff>10951</xdr:rowOff>
    </xdr:to>
    <xdr:sp macro="" textlink="">
      <xdr:nvSpPr>
        <xdr:cNvPr id="254" name="楕円 253"/>
        <xdr:cNvSpPr/>
      </xdr:nvSpPr>
      <xdr:spPr>
        <a:xfrm>
          <a:off x="4584700" y="165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59228</xdr:rowOff>
    </xdr:from>
    <xdr:ext cx="534377" cy="259045"/>
    <xdr:sp macro="" textlink="">
      <xdr:nvSpPr>
        <xdr:cNvPr id="255" name="衛生費該当値テキスト"/>
        <xdr:cNvSpPr txBox="1"/>
      </xdr:nvSpPr>
      <xdr:spPr>
        <a:xfrm>
          <a:off x="4686300" y="1651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24456</xdr:rowOff>
    </xdr:from>
    <xdr:to>
      <xdr:col>20</xdr:col>
      <xdr:colOff>38100</xdr:colOff>
      <xdr:row>95</xdr:row>
      <xdr:rowOff>126056</xdr:rowOff>
    </xdr:to>
    <xdr:sp macro="" textlink="">
      <xdr:nvSpPr>
        <xdr:cNvPr id="256" name="楕円 255"/>
        <xdr:cNvSpPr/>
      </xdr:nvSpPr>
      <xdr:spPr>
        <a:xfrm>
          <a:off x="3746500" y="163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142583</xdr:rowOff>
    </xdr:from>
    <xdr:ext cx="534377" cy="259045"/>
    <xdr:sp macro="" textlink="">
      <xdr:nvSpPr>
        <xdr:cNvPr id="257" name="テキスト ボックス 256"/>
        <xdr:cNvSpPr txBox="1"/>
      </xdr:nvSpPr>
      <xdr:spPr>
        <a:xfrm>
          <a:off x="3530111" y="160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2032</xdr:rowOff>
    </xdr:from>
    <xdr:to>
      <xdr:col>15</xdr:col>
      <xdr:colOff>101600</xdr:colOff>
      <xdr:row>96</xdr:row>
      <xdr:rowOff>103632</xdr:rowOff>
    </xdr:to>
    <xdr:sp macro="" textlink="">
      <xdr:nvSpPr>
        <xdr:cNvPr id="258" name="楕円 257"/>
        <xdr:cNvSpPr/>
      </xdr:nvSpPr>
      <xdr:spPr>
        <a:xfrm>
          <a:off x="2857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94759</xdr:rowOff>
    </xdr:from>
    <xdr:ext cx="534377" cy="259045"/>
    <xdr:sp macro="" textlink="">
      <xdr:nvSpPr>
        <xdr:cNvPr id="259" name="テキスト ボックス 258"/>
        <xdr:cNvSpPr txBox="1"/>
      </xdr:nvSpPr>
      <xdr:spPr>
        <a:xfrm>
          <a:off x="2641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78287</xdr:rowOff>
    </xdr:from>
    <xdr:to>
      <xdr:col>10</xdr:col>
      <xdr:colOff>165100</xdr:colOff>
      <xdr:row>97</xdr:row>
      <xdr:rowOff>8437</xdr:rowOff>
    </xdr:to>
    <xdr:sp macro="" textlink="">
      <xdr:nvSpPr>
        <xdr:cNvPr id="260" name="楕円 259"/>
        <xdr:cNvSpPr/>
      </xdr:nvSpPr>
      <xdr:spPr>
        <a:xfrm>
          <a:off x="1968500" y="16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171014</xdr:rowOff>
    </xdr:from>
    <xdr:ext cx="534377" cy="259045"/>
    <xdr:sp macro="" textlink="">
      <xdr:nvSpPr>
        <xdr:cNvPr id="261" name="テキスト ボックス 260"/>
        <xdr:cNvSpPr txBox="1"/>
      </xdr:nvSpPr>
      <xdr:spPr>
        <a:xfrm>
          <a:off x="1752111" y="1663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80975</xdr:rowOff>
    </xdr:from>
    <xdr:to>
      <xdr:col>6</xdr:col>
      <xdr:colOff>38100</xdr:colOff>
      <xdr:row>97</xdr:row>
      <xdr:rowOff>11125</xdr:rowOff>
    </xdr:to>
    <xdr:sp macro="" textlink="">
      <xdr:nvSpPr>
        <xdr:cNvPr id="262" name="楕円 261"/>
        <xdr:cNvSpPr/>
      </xdr:nvSpPr>
      <xdr:spPr>
        <a:xfrm>
          <a:off x="1079500" y="165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2252</xdr:rowOff>
    </xdr:from>
    <xdr:ext cx="534377" cy="259045"/>
    <xdr:sp macro="" textlink="">
      <xdr:nvSpPr>
        <xdr:cNvPr id="263" name="テキスト ボックス 262"/>
        <xdr:cNvSpPr txBox="1"/>
      </xdr:nvSpPr>
      <xdr:spPr>
        <a:xfrm>
          <a:off x="863111" y="166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114173</xdr:rowOff>
    </xdr:from>
    <xdr:to>
      <xdr:col>55</xdr:col>
      <xdr:colOff>0</xdr:colOff>
      <xdr:row>57</xdr:row>
      <xdr:rowOff>121463</xdr:rowOff>
    </xdr:to>
    <xdr:cxnSp macro="">
      <xdr:nvCxnSpPr>
        <xdr:cNvPr id="351" name="直線コネクタ 350"/>
        <xdr:cNvCxnSpPr/>
      </xdr:nvCxnSpPr>
      <xdr:spPr>
        <a:xfrm flipV="1">
          <a:off x="9639300" y="9886823"/>
          <a:ext cx="8382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120942</xdr:rowOff>
    </xdr:from>
    <xdr:to>
      <xdr:col>50</xdr:col>
      <xdr:colOff>114300</xdr:colOff>
      <xdr:row>57</xdr:row>
      <xdr:rowOff>121463</xdr:rowOff>
    </xdr:to>
    <xdr:cxnSp macro="">
      <xdr:nvCxnSpPr>
        <xdr:cNvPr id="354" name="直線コネクタ 353"/>
        <xdr:cNvCxnSpPr/>
      </xdr:nvCxnSpPr>
      <xdr:spPr>
        <a:xfrm>
          <a:off x="8750300" y="989359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88951</xdr:rowOff>
    </xdr:from>
    <xdr:to>
      <xdr:col>45</xdr:col>
      <xdr:colOff>177800</xdr:colOff>
      <xdr:row>57</xdr:row>
      <xdr:rowOff>120942</xdr:rowOff>
    </xdr:to>
    <xdr:cxnSp macro="">
      <xdr:nvCxnSpPr>
        <xdr:cNvPr id="357" name="直線コネクタ 356"/>
        <xdr:cNvCxnSpPr/>
      </xdr:nvCxnSpPr>
      <xdr:spPr>
        <a:xfrm>
          <a:off x="7861300" y="9690151"/>
          <a:ext cx="889000" cy="2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88951</xdr:rowOff>
    </xdr:from>
    <xdr:to>
      <xdr:col>41</xdr:col>
      <xdr:colOff>50800</xdr:colOff>
      <xdr:row>57</xdr:row>
      <xdr:rowOff>33528</xdr:rowOff>
    </xdr:to>
    <xdr:cxnSp macro="">
      <xdr:nvCxnSpPr>
        <xdr:cNvPr id="360" name="直線コネクタ 359"/>
        <xdr:cNvCxnSpPr/>
      </xdr:nvCxnSpPr>
      <xdr:spPr>
        <a:xfrm flipV="1">
          <a:off x="6972300" y="9690151"/>
          <a:ext cx="889000" cy="1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95381</xdr:rowOff>
    </xdr:from>
    <xdr:ext cx="534377" cy="259045"/>
    <xdr:sp macro="" textlink="">
      <xdr:nvSpPr>
        <xdr:cNvPr id="364" name="テキスト ボックス 363"/>
        <xdr:cNvSpPr txBox="1"/>
      </xdr:nvSpPr>
      <xdr:spPr>
        <a:xfrm>
          <a:off x="6705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63373</xdr:rowOff>
    </xdr:from>
    <xdr:to>
      <xdr:col>55</xdr:col>
      <xdr:colOff>50800</xdr:colOff>
      <xdr:row>57</xdr:row>
      <xdr:rowOff>164973</xdr:rowOff>
    </xdr:to>
    <xdr:sp macro="" textlink="">
      <xdr:nvSpPr>
        <xdr:cNvPr id="370" name="楕円 369"/>
        <xdr:cNvSpPr/>
      </xdr:nvSpPr>
      <xdr:spPr>
        <a:xfrm>
          <a:off x="10426700" y="98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41800</xdr:rowOff>
    </xdr:from>
    <xdr:ext cx="534377" cy="259045"/>
    <xdr:sp macro="" textlink="">
      <xdr:nvSpPr>
        <xdr:cNvPr id="371" name="農林水産業費該当値テキスト"/>
        <xdr:cNvSpPr txBox="1"/>
      </xdr:nvSpPr>
      <xdr:spPr>
        <a:xfrm>
          <a:off x="10528300" y="98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70663</xdr:rowOff>
    </xdr:from>
    <xdr:to>
      <xdr:col>50</xdr:col>
      <xdr:colOff>165100</xdr:colOff>
      <xdr:row>58</xdr:row>
      <xdr:rowOff>813</xdr:rowOff>
    </xdr:to>
    <xdr:sp macro="" textlink="">
      <xdr:nvSpPr>
        <xdr:cNvPr id="372" name="楕円 371"/>
        <xdr:cNvSpPr/>
      </xdr:nvSpPr>
      <xdr:spPr>
        <a:xfrm>
          <a:off x="9588500" y="98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163390</xdr:rowOff>
    </xdr:from>
    <xdr:ext cx="534377" cy="259045"/>
    <xdr:sp macro="" textlink="">
      <xdr:nvSpPr>
        <xdr:cNvPr id="373" name="テキスト ボックス 372"/>
        <xdr:cNvSpPr txBox="1"/>
      </xdr:nvSpPr>
      <xdr:spPr>
        <a:xfrm>
          <a:off x="9372111" y="99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70142</xdr:rowOff>
    </xdr:from>
    <xdr:to>
      <xdr:col>46</xdr:col>
      <xdr:colOff>38100</xdr:colOff>
      <xdr:row>58</xdr:row>
      <xdr:rowOff>292</xdr:rowOff>
    </xdr:to>
    <xdr:sp macro="" textlink="">
      <xdr:nvSpPr>
        <xdr:cNvPr id="374" name="楕円 373"/>
        <xdr:cNvSpPr/>
      </xdr:nvSpPr>
      <xdr:spPr>
        <a:xfrm>
          <a:off x="8699500" y="98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162869</xdr:rowOff>
    </xdr:from>
    <xdr:ext cx="534377" cy="259045"/>
    <xdr:sp macro="" textlink="">
      <xdr:nvSpPr>
        <xdr:cNvPr id="375" name="テキスト ボックス 374"/>
        <xdr:cNvSpPr txBox="1"/>
      </xdr:nvSpPr>
      <xdr:spPr>
        <a:xfrm>
          <a:off x="8483111" y="99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38151</xdr:rowOff>
    </xdr:from>
    <xdr:to>
      <xdr:col>41</xdr:col>
      <xdr:colOff>101600</xdr:colOff>
      <xdr:row>56</xdr:row>
      <xdr:rowOff>139751</xdr:rowOff>
    </xdr:to>
    <xdr:sp macro="" textlink="">
      <xdr:nvSpPr>
        <xdr:cNvPr id="376" name="楕円 375"/>
        <xdr:cNvSpPr/>
      </xdr:nvSpPr>
      <xdr:spPr>
        <a:xfrm>
          <a:off x="7810500" y="96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156278</xdr:rowOff>
    </xdr:from>
    <xdr:ext cx="534377" cy="259045"/>
    <xdr:sp macro="" textlink="">
      <xdr:nvSpPr>
        <xdr:cNvPr id="377" name="テキスト ボックス 376"/>
        <xdr:cNvSpPr txBox="1"/>
      </xdr:nvSpPr>
      <xdr:spPr>
        <a:xfrm>
          <a:off x="7594111" y="94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154178</xdr:rowOff>
    </xdr:from>
    <xdr:to>
      <xdr:col>36</xdr:col>
      <xdr:colOff>165100</xdr:colOff>
      <xdr:row>57</xdr:row>
      <xdr:rowOff>84328</xdr:rowOff>
    </xdr:to>
    <xdr:sp macro="" textlink="">
      <xdr:nvSpPr>
        <xdr:cNvPr id="378" name="楕円 377"/>
        <xdr:cNvSpPr/>
      </xdr:nvSpPr>
      <xdr:spPr>
        <a:xfrm>
          <a:off x="6921500" y="97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75455</xdr:rowOff>
    </xdr:from>
    <xdr:ext cx="534377" cy="259045"/>
    <xdr:sp macro="" textlink="">
      <xdr:nvSpPr>
        <xdr:cNvPr id="379" name="テキスト ボックス 378"/>
        <xdr:cNvSpPr txBox="1"/>
      </xdr:nvSpPr>
      <xdr:spPr>
        <a:xfrm>
          <a:off x="6705111" y="98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122472</xdr:rowOff>
    </xdr:from>
    <xdr:to>
      <xdr:col>55</xdr:col>
      <xdr:colOff>0</xdr:colOff>
      <xdr:row>78</xdr:row>
      <xdr:rowOff>21293</xdr:rowOff>
    </xdr:to>
    <xdr:cxnSp macro="">
      <xdr:nvCxnSpPr>
        <xdr:cNvPr id="408" name="直線コネクタ 407"/>
        <xdr:cNvCxnSpPr/>
      </xdr:nvCxnSpPr>
      <xdr:spPr>
        <a:xfrm flipV="1">
          <a:off x="9639300" y="13324122"/>
          <a:ext cx="838200" cy="7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21293</xdr:rowOff>
    </xdr:from>
    <xdr:to>
      <xdr:col>50</xdr:col>
      <xdr:colOff>114300</xdr:colOff>
      <xdr:row>78</xdr:row>
      <xdr:rowOff>35153</xdr:rowOff>
    </xdr:to>
    <xdr:cxnSp macro="">
      <xdr:nvCxnSpPr>
        <xdr:cNvPr id="411" name="直線コネクタ 410"/>
        <xdr:cNvCxnSpPr/>
      </xdr:nvCxnSpPr>
      <xdr:spPr>
        <a:xfrm flipV="1">
          <a:off x="8750300" y="13394393"/>
          <a:ext cx="8890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135669</xdr:rowOff>
    </xdr:from>
    <xdr:to>
      <xdr:col>45</xdr:col>
      <xdr:colOff>177800</xdr:colOff>
      <xdr:row>78</xdr:row>
      <xdr:rowOff>35153</xdr:rowOff>
    </xdr:to>
    <xdr:cxnSp macro="">
      <xdr:nvCxnSpPr>
        <xdr:cNvPr id="414" name="直線コネクタ 413"/>
        <xdr:cNvCxnSpPr/>
      </xdr:nvCxnSpPr>
      <xdr:spPr>
        <a:xfrm>
          <a:off x="7861300" y="13337319"/>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135669</xdr:rowOff>
    </xdr:from>
    <xdr:to>
      <xdr:col>41</xdr:col>
      <xdr:colOff>50800</xdr:colOff>
      <xdr:row>78</xdr:row>
      <xdr:rowOff>29339</xdr:rowOff>
    </xdr:to>
    <xdr:cxnSp macro="">
      <xdr:nvCxnSpPr>
        <xdr:cNvPr id="417" name="直線コネクタ 416"/>
        <xdr:cNvCxnSpPr/>
      </xdr:nvCxnSpPr>
      <xdr:spPr>
        <a:xfrm flipV="1">
          <a:off x="6972300" y="13337319"/>
          <a:ext cx="889000" cy="6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71672</xdr:rowOff>
    </xdr:from>
    <xdr:to>
      <xdr:col>55</xdr:col>
      <xdr:colOff>50800</xdr:colOff>
      <xdr:row>78</xdr:row>
      <xdr:rowOff>1822</xdr:rowOff>
    </xdr:to>
    <xdr:sp macro="" textlink="">
      <xdr:nvSpPr>
        <xdr:cNvPr id="427" name="楕円 426"/>
        <xdr:cNvSpPr/>
      </xdr:nvSpPr>
      <xdr:spPr>
        <a:xfrm>
          <a:off x="10426700" y="132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94549</xdr:rowOff>
    </xdr:from>
    <xdr:ext cx="534377" cy="259045"/>
    <xdr:sp macro="" textlink="">
      <xdr:nvSpPr>
        <xdr:cNvPr id="428" name="商工費該当値テキスト"/>
        <xdr:cNvSpPr txBox="1"/>
      </xdr:nvSpPr>
      <xdr:spPr>
        <a:xfrm>
          <a:off x="10528300" y="1312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141943</xdr:rowOff>
    </xdr:from>
    <xdr:to>
      <xdr:col>50</xdr:col>
      <xdr:colOff>165100</xdr:colOff>
      <xdr:row>78</xdr:row>
      <xdr:rowOff>72093</xdr:rowOff>
    </xdr:to>
    <xdr:sp macro="" textlink="">
      <xdr:nvSpPr>
        <xdr:cNvPr id="429" name="楕円 428"/>
        <xdr:cNvSpPr/>
      </xdr:nvSpPr>
      <xdr:spPr>
        <a:xfrm>
          <a:off x="9588500" y="133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88620</xdr:rowOff>
    </xdr:from>
    <xdr:ext cx="534377" cy="259045"/>
    <xdr:sp macro="" textlink="">
      <xdr:nvSpPr>
        <xdr:cNvPr id="430" name="テキスト ボックス 429"/>
        <xdr:cNvSpPr txBox="1"/>
      </xdr:nvSpPr>
      <xdr:spPr>
        <a:xfrm>
          <a:off x="9372111" y="131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155803</xdr:rowOff>
    </xdr:from>
    <xdr:to>
      <xdr:col>46</xdr:col>
      <xdr:colOff>38100</xdr:colOff>
      <xdr:row>78</xdr:row>
      <xdr:rowOff>85953</xdr:rowOff>
    </xdr:to>
    <xdr:sp macro="" textlink="">
      <xdr:nvSpPr>
        <xdr:cNvPr id="431" name="楕円 430"/>
        <xdr:cNvSpPr/>
      </xdr:nvSpPr>
      <xdr:spPr>
        <a:xfrm>
          <a:off x="8699500" y="133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102480</xdr:rowOff>
    </xdr:from>
    <xdr:ext cx="534377" cy="259045"/>
    <xdr:sp macro="" textlink="">
      <xdr:nvSpPr>
        <xdr:cNvPr id="432" name="テキスト ボックス 431"/>
        <xdr:cNvSpPr txBox="1"/>
      </xdr:nvSpPr>
      <xdr:spPr>
        <a:xfrm>
          <a:off x="8483111" y="131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84869</xdr:rowOff>
    </xdr:from>
    <xdr:to>
      <xdr:col>41</xdr:col>
      <xdr:colOff>101600</xdr:colOff>
      <xdr:row>78</xdr:row>
      <xdr:rowOff>15019</xdr:rowOff>
    </xdr:to>
    <xdr:sp macro="" textlink="">
      <xdr:nvSpPr>
        <xdr:cNvPr id="433" name="楕円 432"/>
        <xdr:cNvSpPr/>
      </xdr:nvSpPr>
      <xdr:spPr>
        <a:xfrm>
          <a:off x="7810500" y="132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31546</xdr:rowOff>
    </xdr:from>
    <xdr:ext cx="534377" cy="259045"/>
    <xdr:sp macro="" textlink="">
      <xdr:nvSpPr>
        <xdr:cNvPr id="434" name="テキスト ボックス 433"/>
        <xdr:cNvSpPr txBox="1"/>
      </xdr:nvSpPr>
      <xdr:spPr>
        <a:xfrm>
          <a:off x="7594111" y="130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149989</xdr:rowOff>
    </xdr:from>
    <xdr:to>
      <xdr:col>36</xdr:col>
      <xdr:colOff>165100</xdr:colOff>
      <xdr:row>78</xdr:row>
      <xdr:rowOff>80139</xdr:rowOff>
    </xdr:to>
    <xdr:sp macro="" textlink="">
      <xdr:nvSpPr>
        <xdr:cNvPr id="435" name="楕円 434"/>
        <xdr:cNvSpPr/>
      </xdr:nvSpPr>
      <xdr:spPr>
        <a:xfrm>
          <a:off x="6921500" y="133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96666</xdr:rowOff>
    </xdr:from>
    <xdr:ext cx="534377" cy="259045"/>
    <xdr:sp macro="" textlink="">
      <xdr:nvSpPr>
        <xdr:cNvPr id="436" name="テキスト ボックス 435"/>
        <xdr:cNvSpPr txBox="1"/>
      </xdr:nvSpPr>
      <xdr:spPr>
        <a:xfrm>
          <a:off x="6705111" y="131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156183</xdr:rowOff>
    </xdr:from>
    <xdr:to>
      <xdr:col>55</xdr:col>
      <xdr:colOff>0</xdr:colOff>
      <xdr:row>96</xdr:row>
      <xdr:rowOff>67965</xdr:rowOff>
    </xdr:to>
    <xdr:cxnSp macro="">
      <xdr:nvCxnSpPr>
        <xdr:cNvPr id="465" name="直線コネクタ 464"/>
        <xdr:cNvCxnSpPr/>
      </xdr:nvCxnSpPr>
      <xdr:spPr>
        <a:xfrm>
          <a:off x="9639300" y="16443933"/>
          <a:ext cx="838200" cy="8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156183</xdr:rowOff>
    </xdr:from>
    <xdr:to>
      <xdr:col>50</xdr:col>
      <xdr:colOff>114300</xdr:colOff>
      <xdr:row>96</xdr:row>
      <xdr:rowOff>35527</xdr:rowOff>
    </xdr:to>
    <xdr:cxnSp macro="">
      <xdr:nvCxnSpPr>
        <xdr:cNvPr id="468" name="直線コネクタ 467"/>
        <xdr:cNvCxnSpPr/>
      </xdr:nvCxnSpPr>
      <xdr:spPr>
        <a:xfrm flipV="1">
          <a:off x="8750300" y="16443933"/>
          <a:ext cx="889000" cy="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35527</xdr:rowOff>
    </xdr:from>
    <xdr:to>
      <xdr:col>45</xdr:col>
      <xdr:colOff>177800</xdr:colOff>
      <xdr:row>96</xdr:row>
      <xdr:rowOff>69376</xdr:rowOff>
    </xdr:to>
    <xdr:cxnSp macro="">
      <xdr:nvCxnSpPr>
        <xdr:cNvPr id="471" name="直線コネクタ 470"/>
        <xdr:cNvCxnSpPr/>
      </xdr:nvCxnSpPr>
      <xdr:spPr>
        <a:xfrm flipV="1">
          <a:off x="7861300" y="16494727"/>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22504</xdr:rowOff>
    </xdr:from>
    <xdr:to>
      <xdr:col>41</xdr:col>
      <xdr:colOff>50800</xdr:colOff>
      <xdr:row>96</xdr:row>
      <xdr:rowOff>69376</xdr:rowOff>
    </xdr:to>
    <xdr:cxnSp macro="">
      <xdr:nvCxnSpPr>
        <xdr:cNvPr id="474" name="直線コネクタ 473"/>
        <xdr:cNvCxnSpPr/>
      </xdr:nvCxnSpPr>
      <xdr:spPr>
        <a:xfrm>
          <a:off x="6972300" y="16310254"/>
          <a:ext cx="889000" cy="2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4638</xdr:rowOff>
    </xdr:from>
    <xdr:ext cx="534377" cy="259045"/>
    <xdr:sp macro="" textlink="">
      <xdr:nvSpPr>
        <xdr:cNvPr id="476" name="テキスト ボックス 475"/>
        <xdr:cNvSpPr txBox="1"/>
      </xdr:nvSpPr>
      <xdr:spPr>
        <a:xfrm>
          <a:off x="7594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18277</xdr:rowOff>
    </xdr:from>
    <xdr:ext cx="534377" cy="259045"/>
    <xdr:sp macro="" textlink="">
      <xdr:nvSpPr>
        <xdr:cNvPr id="478" name="テキスト ボックス 477"/>
        <xdr:cNvSpPr txBox="1"/>
      </xdr:nvSpPr>
      <xdr:spPr>
        <a:xfrm>
          <a:off x="6705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17165</xdr:rowOff>
    </xdr:from>
    <xdr:to>
      <xdr:col>55</xdr:col>
      <xdr:colOff>50800</xdr:colOff>
      <xdr:row>96</xdr:row>
      <xdr:rowOff>118765</xdr:rowOff>
    </xdr:to>
    <xdr:sp macro="" textlink="">
      <xdr:nvSpPr>
        <xdr:cNvPr id="484" name="楕円 483"/>
        <xdr:cNvSpPr/>
      </xdr:nvSpPr>
      <xdr:spPr>
        <a:xfrm>
          <a:off x="10426700" y="164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40042</xdr:rowOff>
    </xdr:from>
    <xdr:ext cx="534377" cy="259045"/>
    <xdr:sp macro="" textlink="">
      <xdr:nvSpPr>
        <xdr:cNvPr id="485" name="土木費該当値テキスト"/>
        <xdr:cNvSpPr txBox="1"/>
      </xdr:nvSpPr>
      <xdr:spPr>
        <a:xfrm>
          <a:off x="10528300" y="163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105383</xdr:rowOff>
    </xdr:from>
    <xdr:to>
      <xdr:col>50</xdr:col>
      <xdr:colOff>165100</xdr:colOff>
      <xdr:row>96</xdr:row>
      <xdr:rowOff>35533</xdr:rowOff>
    </xdr:to>
    <xdr:sp macro="" textlink="">
      <xdr:nvSpPr>
        <xdr:cNvPr id="486" name="楕円 485"/>
        <xdr:cNvSpPr/>
      </xdr:nvSpPr>
      <xdr:spPr>
        <a:xfrm>
          <a:off x="9588500" y="163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52060</xdr:rowOff>
    </xdr:from>
    <xdr:ext cx="534377" cy="259045"/>
    <xdr:sp macro="" textlink="">
      <xdr:nvSpPr>
        <xdr:cNvPr id="487" name="テキスト ボックス 486"/>
        <xdr:cNvSpPr txBox="1"/>
      </xdr:nvSpPr>
      <xdr:spPr>
        <a:xfrm>
          <a:off x="9372111" y="161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156177</xdr:rowOff>
    </xdr:from>
    <xdr:to>
      <xdr:col>46</xdr:col>
      <xdr:colOff>38100</xdr:colOff>
      <xdr:row>96</xdr:row>
      <xdr:rowOff>86327</xdr:rowOff>
    </xdr:to>
    <xdr:sp macro="" textlink="">
      <xdr:nvSpPr>
        <xdr:cNvPr id="488" name="楕円 487"/>
        <xdr:cNvSpPr/>
      </xdr:nvSpPr>
      <xdr:spPr>
        <a:xfrm>
          <a:off x="8699500" y="164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102854</xdr:rowOff>
    </xdr:from>
    <xdr:ext cx="534377" cy="259045"/>
    <xdr:sp macro="" textlink="">
      <xdr:nvSpPr>
        <xdr:cNvPr id="489" name="テキスト ボックス 488"/>
        <xdr:cNvSpPr txBox="1"/>
      </xdr:nvSpPr>
      <xdr:spPr>
        <a:xfrm>
          <a:off x="8483111" y="162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18576</xdr:rowOff>
    </xdr:from>
    <xdr:to>
      <xdr:col>41</xdr:col>
      <xdr:colOff>101600</xdr:colOff>
      <xdr:row>96</xdr:row>
      <xdr:rowOff>120176</xdr:rowOff>
    </xdr:to>
    <xdr:sp macro="" textlink="">
      <xdr:nvSpPr>
        <xdr:cNvPr id="490" name="楕円 489"/>
        <xdr:cNvSpPr/>
      </xdr:nvSpPr>
      <xdr:spPr>
        <a:xfrm>
          <a:off x="7810500" y="164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136703</xdr:rowOff>
    </xdr:from>
    <xdr:ext cx="534377" cy="259045"/>
    <xdr:sp macro="" textlink="">
      <xdr:nvSpPr>
        <xdr:cNvPr id="491" name="テキスト ボックス 490"/>
        <xdr:cNvSpPr txBox="1"/>
      </xdr:nvSpPr>
      <xdr:spPr>
        <a:xfrm>
          <a:off x="7594111" y="162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143154</xdr:rowOff>
    </xdr:from>
    <xdr:to>
      <xdr:col>36</xdr:col>
      <xdr:colOff>165100</xdr:colOff>
      <xdr:row>95</xdr:row>
      <xdr:rowOff>73304</xdr:rowOff>
    </xdr:to>
    <xdr:sp macro="" textlink="">
      <xdr:nvSpPr>
        <xdr:cNvPr id="492" name="楕円 491"/>
        <xdr:cNvSpPr/>
      </xdr:nvSpPr>
      <xdr:spPr>
        <a:xfrm>
          <a:off x="6921500" y="162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89831</xdr:rowOff>
    </xdr:from>
    <xdr:ext cx="534377" cy="259045"/>
    <xdr:sp macro="" textlink="">
      <xdr:nvSpPr>
        <xdr:cNvPr id="493" name="テキスト ボックス 492"/>
        <xdr:cNvSpPr txBox="1"/>
      </xdr:nvSpPr>
      <xdr:spPr>
        <a:xfrm>
          <a:off x="6705111" y="160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83769</xdr:rowOff>
    </xdr:from>
    <xdr:to>
      <xdr:col>85</xdr:col>
      <xdr:colOff>127000</xdr:colOff>
      <xdr:row>37</xdr:row>
      <xdr:rowOff>93256</xdr:rowOff>
    </xdr:to>
    <xdr:cxnSp macro="">
      <xdr:nvCxnSpPr>
        <xdr:cNvPr id="522" name="直線コネクタ 521"/>
        <xdr:cNvCxnSpPr/>
      </xdr:nvCxnSpPr>
      <xdr:spPr>
        <a:xfrm flipV="1">
          <a:off x="15481300" y="6427419"/>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78073</xdr:rowOff>
    </xdr:from>
    <xdr:to>
      <xdr:col>81</xdr:col>
      <xdr:colOff>50800</xdr:colOff>
      <xdr:row>37</xdr:row>
      <xdr:rowOff>93256</xdr:rowOff>
    </xdr:to>
    <xdr:cxnSp macro="">
      <xdr:nvCxnSpPr>
        <xdr:cNvPr id="525" name="直線コネクタ 524"/>
        <xdr:cNvCxnSpPr/>
      </xdr:nvCxnSpPr>
      <xdr:spPr>
        <a:xfrm>
          <a:off x="14592300" y="6421723"/>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78073</xdr:rowOff>
    </xdr:from>
    <xdr:to>
      <xdr:col>76</xdr:col>
      <xdr:colOff>114300</xdr:colOff>
      <xdr:row>37</xdr:row>
      <xdr:rowOff>95428</xdr:rowOff>
    </xdr:to>
    <xdr:cxnSp macro="">
      <xdr:nvCxnSpPr>
        <xdr:cNvPr id="528" name="直線コネクタ 527"/>
        <xdr:cNvCxnSpPr/>
      </xdr:nvCxnSpPr>
      <xdr:spPr>
        <a:xfrm flipV="1">
          <a:off x="13703300" y="6421723"/>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91218</xdr:rowOff>
    </xdr:from>
    <xdr:to>
      <xdr:col>71</xdr:col>
      <xdr:colOff>177800</xdr:colOff>
      <xdr:row>37</xdr:row>
      <xdr:rowOff>95428</xdr:rowOff>
    </xdr:to>
    <xdr:cxnSp macro="">
      <xdr:nvCxnSpPr>
        <xdr:cNvPr id="531" name="直線コネクタ 530"/>
        <xdr:cNvCxnSpPr/>
      </xdr:nvCxnSpPr>
      <xdr:spPr>
        <a:xfrm>
          <a:off x="12814300" y="6434868"/>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32969</xdr:rowOff>
    </xdr:from>
    <xdr:to>
      <xdr:col>85</xdr:col>
      <xdr:colOff>177800</xdr:colOff>
      <xdr:row>37</xdr:row>
      <xdr:rowOff>134569</xdr:rowOff>
    </xdr:to>
    <xdr:sp macro="" textlink="">
      <xdr:nvSpPr>
        <xdr:cNvPr id="541" name="楕円 540"/>
        <xdr:cNvSpPr/>
      </xdr:nvSpPr>
      <xdr:spPr>
        <a:xfrm>
          <a:off x="162687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119346</xdr:rowOff>
    </xdr:from>
    <xdr:ext cx="534377" cy="259045"/>
    <xdr:sp macro="" textlink="">
      <xdr:nvSpPr>
        <xdr:cNvPr id="542" name="消防費該当値テキスト"/>
        <xdr:cNvSpPr txBox="1"/>
      </xdr:nvSpPr>
      <xdr:spPr>
        <a:xfrm>
          <a:off x="16370300" y="62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42456</xdr:rowOff>
    </xdr:from>
    <xdr:to>
      <xdr:col>81</xdr:col>
      <xdr:colOff>101600</xdr:colOff>
      <xdr:row>37</xdr:row>
      <xdr:rowOff>144056</xdr:rowOff>
    </xdr:to>
    <xdr:sp macro="" textlink="">
      <xdr:nvSpPr>
        <xdr:cNvPr id="543" name="楕円 542"/>
        <xdr:cNvSpPr/>
      </xdr:nvSpPr>
      <xdr:spPr>
        <a:xfrm>
          <a:off x="15430500" y="63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135183</xdr:rowOff>
    </xdr:from>
    <xdr:ext cx="534377" cy="259045"/>
    <xdr:sp macro="" textlink="">
      <xdr:nvSpPr>
        <xdr:cNvPr id="544" name="テキスト ボックス 543"/>
        <xdr:cNvSpPr txBox="1"/>
      </xdr:nvSpPr>
      <xdr:spPr>
        <a:xfrm>
          <a:off x="15214111" y="64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27273</xdr:rowOff>
    </xdr:from>
    <xdr:to>
      <xdr:col>76</xdr:col>
      <xdr:colOff>165100</xdr:colOff>
      <xdr:row>37</xdr:row>
      <xdr:rowOff>128873</xdr:rowOff>
    </xdr:to>
    <xdr:sp macro="" textlink="">
      <xdr:nvSpPr>
        <xdr:cNvPr id="545" name="楕円 544"/>
        <xdr:cNvSpPr/>
      </xdr:nvSpPr>
      <xdr:spPr>
        <a:xfrm>
          <a:off x="14541500" y="6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120000</xdr:rowOff>
    </xdr:from>
    <xdr:ext cx="534377" cy="259045"/>
    <xdr:sp macro="" textlink="">
      <xdr:nvSpPr>
        <xdr:cNvPr id="546" name="テキスト ボックス 545"/>
        <xdr:cNvSpPr txBox="1"/>
      </xdr:nvSpPr>
      <xdr:spPr>
        <a:xfrm>
          <a:off x="14325111" y="64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44628</xdr:rowOff>
    </xdr:from>
    <xdr:to>
      <xdr:col>72</xdr:col>
      <xdr:colOff>38100</xdr:colOff>
      <xdr:row>37</xdr:row>
      <xdr:rowOff>146228</xdr:rowOff>
    </xdr:to>
    <xdr:sp macro="" textlink="">
      <xdr:nvSpPr>
        <xdr:cNvPr id="547" name="楕円 546"/>
        <xdr:cNvSpPr/>
      </xdr:nvSpPr>
      <xdr:spPr>
        <a:xfrm>
          <a:off x="13652500" y="63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137355</xdr:rowOff>
    </xdr:from>
    <xdr:ext cx="534377" cy="259045"/>
    <xdr:sp macro="" textlink="">
      <xdr:nvSpPr>
        <xdr:cNvPr id="548" name="テキスト ボックス 547"/>
        <xdr:cNvSpPr txBox="1"/>
      </xdr:nvSpPr>
      <xdr:spPr>
        <a:xfrm>
          <a:off x="13436111" y="64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40418</xdr:rowOff>
    </xdr:from>
    <xdr:to>
      <xdr:col>67</xdr:col>
      <xdr:colOff>101600</xdr:colOff>
      <xdr:row>37</xdr:row>
      <xdr:rowOff>142018</xdr:rowOff>
    </xdr:to>
    <xdr:sp macro="" textlink="">
      <xdr:nvSpPr>
        <xdr:cNvPr id="549" name="楕円 548"/>
        <xdr:cNvSpPr/>
      </xdr:nvSpPr>
      <xdr:spPr>
        <a:xfrm>
          <a:off x="12763500" y="63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133145</xdr:rowOff>
    </xdr:from>
    <xdr:ext cx="534377" cy="259045"/>
    <xdr:sp macro="" textlink="">
      <xdr:nvSpPr>
        <xdr:cNvPr id="550" name="テキスト ボックス 549"/>
        <xdr:cNvSpPr txBox="1"/>
      </xdr:nvSpPr>
      <xdr:spPr>
        <a:xfrm>
          <a:off x="12547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56878</xdr:rowOff>
    </xdr:from>
    <xdr:to>
      <xdr:col>85</xdr:col>
      <xdr:colOff>127000</xdr:colOff>
      <xdr:row>57</xdr:row>
      <xdr:rowOff>89103</xdr:rowOff>
    </xdr:to>
    <xdr:cxnSp macro="">
      <xdr:nvCxnSpPr>
        <xdr:cNvPr id="579" name="直線コネクタ 578"/>
        <xdr:cNvCxnSpPr/>
      </xdr:nvCxnSpPr>
      <xdr:spPr>
        <a:xfrm>
          <a:off x="15481300" y="9829528"/>
          <a:ext cx="8382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36357</xdr:rowOff>
    </xdr:from>
    <xdr:to>
      <xdr:col>81</xdr:col>
      <xdr:colOff>50800</xdr:colOff>
      <xdr:row>57</xdr:row>
      <xdr:rowOff>56878</xdr:rowOff>
    </xdr:to>
    <xdr:cxnSp macro="">
      <xdr:nvCxnSpPr>
        <xdr:cNvPr id="582" name="直線コネクタ 581"/>
        <xdr:cNvCxnSpPr/>
      </xdr:nvCxnSpPr>
      <xdr:spPr>
        <a:xfrm>
          <a:off x="14592300" y="9809007"/>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36357</xdr:rowOff>
    </xdr:from>
    <xdr:to>
      <xdr:col>76</xdr:col>
      <xdr:colOff>114300</xdr:colOff>
      <xdr:row>57</xdr:row>
      <xdr:rowOff>71555</xdr:rowOff>
    </xdr:to>
    <xdr:cxnSp macro="">
      <xdr:nvCxnSpPr>
        <xdr:cNvPr id="585" name="直線コネクタ 584"/>
        <xdr:cNvCxnSpPr/>
      </xdr:nvCxnSpPr>
      <xdr:spPr>
        <a:xfrm flipV="1">
          <a:off x="13703300" y="9809007"/>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89980</xdr:rowOff>
    </xdr:from>
    <xdr:to>
      <xdr:col>71</xdr:col>
      <xdr:colOff>177800</xdr:colOff>
      <xdr:row>57</xdr:row>
      <xdr:rowOff>71555</xdr:rowOff>
    </xdr:to>
    <xdr:cxnSp macro="">
      <xdr:nvCxnSpPr>
        <xdr:cNvPr id="588" name="直線コネクタ 587"/>
        <xdr:cNvCxnSpPr/>
      </xdr:nvCxnSpPr>
      <xdr:spPr>
        <a:xfrm>
          <a:off x="12814300" y="9691180"/>
          <a:ext cx="8890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38303</xdr:rowOff>
    </xdr:from>
    <xdr:to>
      <xdr:col>85</xdr:col>
      <xdr:colOff>177800</xdr:colOff>
      <xdr:row>57</xdr:row>
      <xdr:rowOff>139903</xdr:rowOff>
    </xdr:to>
    <xdr:sp macro="" textlink="">
      <xdr:nvSpPr>
        <xdr:cNvPr id="598" name="楕円 597"/>
        <xdr:cNvSpPr/>
      </xdr:nvSpPr>
      <xdr:spPr>
        <a:xfrm>
          <a:off x="16268700" y="98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16730</xdr:rowOff>
    </xdr:from>
    <xdr:ext cx="534377" cy="259045"/>
    <xdr:sp macro="" textlink="">
      <xdr:nvSpPr>
        <xdr:cNvPr id="599" name="教育費該当値テキスト"/>
        <xdr:cNvSpPr txBox="1"/>
      </xdr:nvSpPr>
      <xdr:spPr>
        <a:xfrm>
          <a:off x="16370300" y="978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6078</xdr:rowOff>
    </xdr:from>
    <xdr:to>
      <xdr:col>81</xdr:col>
      <xdr:colOff>101600</xdr:colOff>
      <xdr:row>57</xdr:row>
      <xdr:rowOff>107678</xdr:rowOff>
    </xdr:to>
    <xdr:sp macro="" textlink="">
      <xdr:nvSpPr>
        <xdr:cNvPr id="600" name="楕円 599"/>
        <xdr:cNvSpPr/>
      </xdr:nvSpPr>
      <xdr:spPr>
        <a:xfrm>
          <a:off x="15430500" y="97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98805</xdr:rowOff>
    </xdr:from>
    <xdr:ext cx="534377" cy="259045"/>
    <xdr:sp macro="" textlink="">
      <xdr:nvSpPr>
        <xdr:cNvPr id="601" name="テキスト ボックス 600"/>
        <xdr:cNvSpPr txBox="1"/>
      </xdr:nvSpPr>
      <xdr:spPr>
        <a:xfrm>
          <a:off x="15214111" y="98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157007</xdr:rowOff>
    </xdr:from>
    <xdr:to>
      <xdr:col>76</xdr:col>
      <xdr:colOff>165100</xdr:colOff>
      <xdr:row>57</xdr:row>
      <xdr:rowOff>87157</xdr:rowOff>
    </xdr:to>
    <xdr:sp macro="" textlink="">
      <xdr:nvSpPr>
        <xdr:cNvPr id="602" name="楕円 601"/>
        <xdr:cNvSpPr/>
      </xdr:nvSpPr>
      <xdr:spPr>
        <a:xfrm>
          <a:off x="14541500" y="97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78284</xdr:rowOff>
    </xdr:from>
    <xdr:ext cx="534377" cy="259045"/>
    <xdr:sp macro="" textlink="">
      <xdr:nvSpPr>
        <xdr:cNvPr id="603" name="テキスト ボックス 602"/>
        <xdr:cNvSpPr txBox="1"/>
      </xdr:nvSpPr>
      <xdr:spPr>
        <a:xfrm>
          <a:off x="14325111" y="98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20755</xdr:rowOff>
    </xdr:from>
    <xdr:to>
      <xdr:col>72</xdr:col>
      <xdr:colOff>38100</xdr:colOff>
      <xdr:row>57</xdr:row>
      <xdr:rowOff>122355</xdr:rowOff>
    </xdr:to>
    <xdr:sp macro="" textlink="">
      <xdr:nvSpPr>
        <xdr:cNvPr id="604" name="楕円 603"/>
        <xdr:cNvSpPr/>
      </xdr:nvSpPr>
      <xdr:spPr>
        <a:xfrm>
          <a:off x="13652500" y="9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113482</xdr:rowOff>
    </xdr:from>
    <xdr:ext cx="534377" cy="259045"/>
    <xdr:sp macro="" textlink="">
      <xdr:nvSpPr>
        <xdr:cNvPr id="605" name="テキスト ボックス 604"/>
        <xdr:cNvSpPr txBox="1"/>
      </xdr:nvSpPr>
      <xdr:spPr>
        <a:xfrm>
          <a:off x="13436111" y="98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39180</xdr:rowOff>
    </xdr:from>
    <xdr:to>
      <xdr:col>67</xdr:col>
      <xdr:colOff>101600</xdr:colOff>
      <xdr:row>56</xdr:row>
      <xdr:rowOff>140780</xdr:rowOff>
    </xdr:to>
    <xdr:sp macro="" textlink="">
      <xdr:nvSpPr>
        <xdr:cNvPr id="606" name="楕円 605"/>
        <xdr:cNvSpPr/>
      </xdr:nvSpPr>
      <xdr:spPr>
        <a:xfrm>
          <a:off x="12763500" y="96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157307</xdr:rowOff>
    </xdr:from>
    <xdr:ext cx="534377" cy="259045"/>
    <xdr:sp macro="" textlink="">
      <xdr:nvSpPr>
        <xdr:cNvPr id="607" name="テキスト ボックス 606"/>
        <xdr:cNvSpPr txBox="1"/>
      </xdr:nvSpPr>
      <xdr:spPr>
        <a:xfrm>
          <a:off x="12547111" y="94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40487</xdr:rowOff>
    </xdr:from>
    <xdr:to>
      <xdr:col>85</xdr:col>
      <xdr:colOff>127000</xdr:colOff>
      <xdr:row>79</xdr:row>
      <xdr:rowOff>43307</xdr:rowOff>
    </xdr:to>
    <xdr:cxnSp macro="">
      <xdr:nvCxnSpPr>
        <xdr:cNvPr id="636" name="直線コネクタ 635"/>
        <xdr:cNvCxnSpPr/>
      </xdr:nvCxnSpPr>
      <xdr:spPr>
        <a:xfrm>
          <a:off x="15481300" y="13585037"/>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40487</xdr:rowOff>
    </xdr:from>
    <xdr:to>
      <xdr:col>81</xdr:col>
      <xdr:colOff>50800</xdr:colOff>
      <xdr:row>79</xdr:row>
      <xdr:rowOff>42075</xdr:rowOff>
    </xdr:to>
    <xdr:cxnSp macro="">
      <xdr:nvCxnSpPr>
        <xdr:cNvPr id="639" name="直線コネクタ 638"/>
        <xdr:cNvCxnSpPr/>
      </xdr:nvCxnSpPr>
      <xdr:spPr>
        <a:xfrm flipV="1">
          <a:off x="14592300" y="13585037"/>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39815</xdr:rowOff>
    </xdr:from>
    <xdr:to>
      <xdr:col>76</xdr:col>
      <xdr:colOff>114300</xdr:colOff>
      <xdr:row>79</xdr:row>
      <xdr:rowOff>42075</xdr:rowOff>
    </xdr:to>
    <xdr:cxnSp macro="">
      <xdr:nvCxnSpPr>
        <xdr:cNvPr id="642" name="直線コネクタ 641"/>
        <xdr:cNvCxnSpPr/>
      </xdr:nvCxnSpPr>
      <xdr:spPr>
        <a:xfrm>
          <a:off x="13703300" y="1358436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39815</xdr:rowOff>
    </xdr:from>
    <xdr:to>
      <xdr:col>71</xdr:col>
      <xdr:colOff>177800</xdr:colOff>
      <xdr:row>79</xdr:row>
      <xdr:rowOff>39878</xdr:rowOff>
    </xdr:to>
    <xdr:cxnSp macro="">
      <xdr:nvCxnSpPr>
        <xdr:cNvPr id="645" name="直線コネクタ 644"/>
        <xdr:cNvCxnSpPr/>
      </xdr:nvCxnSpPr>
      <xdr:spPr>
        <a:xfrm flipV="1">
          <a:off x="12814300" y="13584365"/>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163957</xdr:rowOff>
    </xdr:from>
    <xdr:to>
      <xdr:col>85</xdr:col>
      <xdr:colOff>177800</xdr:colOff>
      <xdr:row>79</xdr:row>
      <xdr:rowOff>94107</xdr:rowOff>
    </xdr:to>
    <xdr:sp macro="" textlink="">
      <xdr:nvSpPr>
        <xdr:cNvPr id="655" name="楕円 654"/>
        <xdr:cNvSpPr/>
      </xdr:nvSpPr>
      <xdr:spPr>
        <a:xfrm>
          <a:off x="162687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78884</xdr:rowOff>
    </xdr:from>
    <xdr:ext cx="313932" cy="259045"/>
    <xdr:sp macro="" textlink="">
      <xdr:nvSpPr>
        <xdr:cNvPr id="656" name="災害復旧費該当値テキスト"/>
        <xdr:cNvSpPr txBox="1"/>
      </xdr:nvSpPr>
      <xdr:spPr>
        <a:xfrm>
          <a:off x="16370300" y="13451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161137</xdr:rowOff>
    </xdr:from>
    <xdr:to>
      <xdr:col>81</xdr:col>
      <xdr:colOff>101600</xdr:colOff>
      <xdr:row>79</xdr:row>
      <xdr:rowOff>91287</xdr:rowOff>
    </xdr:to>
    <xdr:sp macro="" textlink="">
      <xdr:nvSpPr>
        <xdr:cNvPr id="657" name="楕円 656"/>
        <xdr:cNvSpPr/>
      </xdr:nvSpPr>
      <xdr:spPr>
        <a:xfrm>
          <a:off x="15430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82414</xdr:rowOff>
    </xdr:from>
    <xdr:ext cx="378565" cy="259045"/>
    <xdr:sp macro="" textlink="">
      <xdr:nvSpPr>
        <xdr:cNvPr id="658" name="テキスト ボックス 657"/>
        <xdr:cNvSpPr txBox="1"/>
      </xdr:nvSpPr>
      <xdr:spPr>
        <a:xfrm>
          <a:off x="15292017" y="136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162725</xdr:rowOff>
    </xdr:from>
    <xdr:to>
      <xdr:col>76</xdr:col>
      <xdr:colOff>165100</xdr:colOff>
      <xdr:row>79</xdr:row>
      <xdr:rowOff>92875</xdr:rowOff>
    </xdr:to>
    <xdr:sp macro="" textlink="">
      <xdr:nvSpPr>
        <xdr:cNvPr id="659" name="楕円 658"/>
        <xdr:cNvSpPr/>
      </xdr:nvSpPr>
      <xdr:spPr>
        <a:xfrm>
          <a:off x="14541500" y="135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84002</xdr:rowOff>
    </xdr:from>
    <xdr:ext cx="378565" cy="259045"/>
    <xdr:sp macro="" textlink="">
      <xdr:nvSpPr>
        <xdr:cNvPr id="660" name="テキスト ボックス 659"/>
        <xdr:cNvSpPr txBox="1"/>
      </xdr:nvSpPr>
      <xdr:spPr>
        <a:xfrm>
          <a:off x="14403017" y="13628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160465</xdr:rowOff>
    </xdr:from>
    <xdr:to>
      <xdr:col>72</xdr:col>
      <xdr:colOff>38100</xdr:colOff>
      <xdr:row>79</xdr:row>
      <xdr:rowOff>90615</xdr:rowOff>
    </xdr:to>
    <xdr:sp macro="" textlink="">
      <xdr:nvSpPr>
        <xdr:cNvPr id="661" name="楕円 660"/>
        <xdr:cNvSpPr/>
      </xdr:nvSpPr>
      <xdr:spPr>
        <a:xfrm>
          <a:off x="13652500" y="135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81742</xdr:rowOff>
    </xdr:from>
    <xdr:ext cx="378565" cy="259045"/>
    <xdr:sp macro="" textlink="">
      <xdr:nvSpPr>
        <xdr:cNvPr id="662" name="テキスト ボックス 661"/>
        <xdr:cNvSpPr txBox="1"/>
      </xdr:nvSpPr>
      <xdr:spPr>
        <a:xfrm>
          <a:off x="13514017" y="1362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160528</xdr:rowOff>
    </xdr:from>
    <xdr:to>
      <xdr:col>67</xdr:col>
      <xdr:colOff>101600</xdr:colOff>
      <xdr:row>79</xdr:row>
      <xdr:rowOff>90678</xdr:rowOff>
    </xdr:to>
    <xdr:sp macro="" textlink="">
      <xdr:nvSpPr>
        <xdr:cNvPr id="663" name="楕円 662"/>
        <xdr:cNvSpPr/>
      </xdr:nvSpPr>
      <xdr:spPr>
        <a:xfrm>
          <a:off x="12763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81805</xdr:rowOff>
    </xdr:from>
    <xdr:ext cx="378565" cy="259045"/>
    <xdr:sp macro="" textlink="">
      <xdr:nvSpPr>
        <xdr:cNvPr id="664" name="テキスト ボックス 663"/>
        <xdr:cNvSpPr txBox="1"/>
      </xdr:nvSpPr>
      <xdr:spPr>
        <a:xfrm>
          <a:off x="12625017" y="1362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160117</xdr:rowOff>
    </xdr:from>
    <xdr:to>
      <xdr:col>85</xdr:col>
      <xdr:colOff>127000</xdr:colOff>
      <xdr:row>98</xdr:row>
      <xdr:rowOff>3417</xdr:rowOff>
    </xdr:to>
    <xdr:cxnSp macro="">
      <xdr:nvCxnSpPr>
        <xdr:cNvPr id="693" name="直線コネクタ 692"/>
        <xdr:cNvCxnSpPr/>
      </xdr:nvCxnSpPr>
      <xdr:spPr>
        <a:xfrm flipV="1">
          <a:off x="15481300" y="16790767"/>
          <a:ext cx="8382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127946</xdr:rowOff>
    </xdr:from>
    <xdr:to>
      <xdr:col>81</xdr:col>
      <xdr:colOff>50800</xdr:colOff>
      <xdr:row>98</xdr:row>
      <xdr:rowOff>3417</xdr:rowOff>
    </xdr:to>
    <xdr:cxnSp macro="">
      <xdr:nvCxnSpPr>
        <xdr:cNvPr id="696" name="直線コネクタ 695"/>
        <xdr:cNvCxnSpPr/>
      </xdr:nvCxnSpPr>
      <xdr:spPr>
        <a:xfrm>
          <a:off x="14592300" y="16758596"/>
          <a:ext cx="889000" cy="4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127946</xdr:rowOff>
    </xdr:from>
    <xdr:to>
      <xdr:col>76</xdr:col>
      <xdr:colOff>114300</xdr:colOff>
      <xdr:row>97</xdr:row>
      <xdr:rowOff>155290</xdr:rowOff>
    </xdr:to>
    <xdr:cxnSp macro="">
      <xdr:nvCxnSpPr>
        <xdr:cNvPr id="699" name="直線コネクタ 698"/>
        <xdr:cNvCxnSpPr/>
      </xdr:nvCxnSpPr>
      <xdr:spPr>
        <a:xfrm flipV="1">
          <a:off x="13703300" y="16758596"/>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155290</xdr:rowOff>
    </xdr:from>
    <xdr:to>
      <xdr:col>71</xdr:col>
      <xdr:colOff>177800</xdr:colOff>
      <xdr:row>98</xdr:row>
      <xdr:rowOff>15365</xdr:rowOff>
    </xdr:to>
    <xdr:cxnSp macro="">
      <xdr:nvCxnSpPr>
        <xdr:cNvPr id="702" name="直線コネクタ 701"/>
        <xdr:cNvCxnSpPr/>
      </xdr:nvCxnSpPr>
      <xdr:spPr>
        <a:xfrm flipV="1">
          <a:off x="12814300" y="1678594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109317</xdr:rowOff>
    </xdr:from>
    <xdr:to>
      <xdr:col>85</xdr:col>
      <xdr:colOff>177800</xdr:colOff>
      <xdr:row>98</xdr:row>
      <xdr:rowOff>39467</xdr:rowOff>
    </xdr:to>
    <xdr:sp macro="" textlink="">
      <xdr:nvSpPr>
        <xdr:cNvPr id="712" name="楕円 711"/>
        <xdr:cNvSpPr/>
      </xdr:nvSpPr>
      <xdr:spPr>
        <a:xfrm>
          <a:off x="16268700" y="167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87744</xdr:rowOff>
    </xdr:from>
    <xdr:ext cx="534377" cy="259045"/>
    <xdr:sp macro="" textlink="">
      <xdr:nvSpPr>
        <xdr:cNvPr id="713" name="公債費該当値テキスト"/>
        <xdr:cNvSpPr txBox="1"/>
      </xdr:nvSpPr>
      <xdr:spPr>
        <a:xfrm>
          <a:off x="16370300" y="1671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124067</xdr:rowOff>
    </xdr:from>
    <xdr:to>
      <xdr:col>81</xdr:col>
      <xdr:colOff>101600</xdr:colOff>
      <xdr:row>98</xdr:row>
      <xdr:rowOff>54217</xdr:rowOff>
    </xdr:to>
    <xdr:sp macro="" textlink="">
      <xdr:nvSpPr>
        <xdr:cNvPr id="714" name="楕円 713"/>
        <xdr:cNvSpPr/>
      </xdr:nvSpPr>
      <xdr:spPr>
        <a:xfrm>
          <a:off x="15430500" y="167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45344</xdr:rowOff>
    </xdr:from>
    <xdr:ext cx="534377" cy="259045"/>
    <xdr:sp macro="" textlink="">
      <xdr:nvSpPr>
        <xdr:cNvPr id="715" name="テキスト ボックス 714"/>
        <xdr:cNvSpPr txBox="1"/>
      </xdr:nvSpPr>
      <xdr:spPr>
        <a:xfrm>
          <a:off x="15214111" y="168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77146</xdr:rowOff>
    </xdr:from>
    <xdr:to>
      <xdr:col>76</xdr:col>
      <xdr:colOff>165100</xdr:colOff>
      <xdr:row>98</xdr:row>
      <xdr:rowOff>7296</xdr:rowOff>
    </xdr:to>
    <xdr:sp macro="" textlink="">
      <xdr:nvSpPr>
        <xdr:cNvPr id="716" name="楕円 715"/>
        <xdr:cNvSpPr/>
      </xdr:nvSpPr>
      <xdr:spPr>
        <a:xfrm>
          <a:off x="14541500" y="167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169873</xdr:rowOff>
    </xdr:from>
    <xdr:ext cx="534377" cy="259045"/>
    <xdr:sp macro="" textlink="">
      <xdr:nvSpPr>
        <xdr:cNvPr id="717" name="テキスト ボックス 716"/>
        <xdr:cNvSpPr txBox="1"/>
      </xdr:nvSpPr>
      <xdr:spPr>
        <a:xfrm>
          <a:off x="14325111" y="1680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104490</xdr:rowOff>
    </xdr:from>
    <xdr:to>
      <xdr:col>72</xdr:col>
      <xdr:colOff>38100</xdr:colOff>
      <xdr:row>98</xdr:row>
      <xdr:rowOff>34640</xdr:rowOff>
    </xdr:to>
    <xdr:sp macro="" textlink="">
      <xdr:nvSpPr>
        <xdr:cNvPr id="718" name="楕円 717"/>
        <xdr:cNvSpPr/>
      </xdr:nvSpPr>
      <xdr:spPr>
        <a:xfrm>
          <a:off x="13652500" y="167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25767</xdr:rowOff>
    </xdr:from>
    <xdr:ext cx="534377" cy="259045"/>
    <xdr:sp macro="" textlink="">
      <xdr:nvSpPr>
        <xdr:cNvPr id="719" name="テキスト ボックス 718"/>
        <xdr:cNvSpPr txBox="1"/>
      </xdr:nvSpPr>
      <xdr:spPr>
        <a:xfrm>
          <a:off x="13436111" y="168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136015</xdr:rowOff>
    </xdr:from>
    <xdr:to>
      <xdr:col>67</xdr:col>
      <xdr:colOff>101600</xdr:colOff>
      <xdr:row>98</xdr:row>
      <xdr:rowOff>66165</xdr:rowOff>
    </xdr:to>
    <xdr:sp macro="" textlink="">
      <xdr:nvSpPr>
        <xdr:cNvPr id="720" name="楕円 719"/>
        <xdr:cNvSpPr/>
      </xdr:nvSpPr>
      <xdr:spPr>
        <a:xfrm>
          <a:off x="12763500" y="167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57292</xdr:rowOff>
    </xdr:from>
    <xdr:ext cx="534377" cy="259045"/>
    <xdr:sp macro="" textlink="">
      <xdr:nvSpPr>
        <xdr:cNvPr id="721" name="テキスト ボックス 720"/>
        <xdr:cNvSpPr txBox="1"/>
      </xdr:nvSpPr>
      <xdr:spPr>
        <a:xfrm>
          <a:off x="12547111" y="168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64,414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合併特例債の発行期間後も活用時と同様の予算規模で事業が計画されているため、補助金や地方債等の財源が見込めない事業については縮小もしくは廃止とし財政の健全化を図る。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土地売払に伴う財政調整基金積立金</a:t>
          </a:r>
          <a:r>
            <a:rPr kumimoji="1" lang="en-US" altLang="ja-JP" sz="1400">
              <a:latin typeface="ＭＳ ゴシック" pitchFamily="49" charset="-128"/>
              <a:ea typeface="ＭＳ ゴシック" pitchFamily="49" charset="-128"/>
            </a:rPr>
            <a:t>144,000</a:t>
          </a:r>
          <a:r>
            <a:rPr kumimoji="1" lang="ja-JP" altLang="en-US" sz="1400">
              <a:latin typeface="ＭＳ ゴシック" pitchFamily="49" charset="-128"/>
              <a:ea typeface="ＭＳ ゴシック" pitchFamily="49" charset="-128"/>
            </a:rPr>
            <a:t>千円の増により、実質収支額が</a:t>
          </a:r>
          <a:r>
            <a:rPr kumimoji="1" lang="en-US" altLang="ja-JP" sz="1400">
              <a:latin typeface="ＭＳ ゴシック" pitchFamily="49" charset="-128"/>
              <a:ea typeface="ＭＳ ゴシック" pitchFamily="49" charset="-128"/>
            </a:rPr>
            <a:t>34,910</a:t>
          </a:r>
          <a:r>
            <a:rPr kumimoji="1" lang="ja-JP" altLang="en-US" sz="1400">
              <a:latin typeface="ＭＳ ゴシック" pitchFamily="49" charset="-128"/>
              <a:ea typeface="ＭＳ ゴシック" pitchFamily="49" charset="-128"/>
            </a:rPr>
            <a:t>千円増加したため、実質単年度収支が</a:t>
          </a:r>
          <a:r>
            <a:rPr kumimoji="1" lang="en-US" altLang="ja-JP" sz="1400">
              <a:latin typeface="ＭＳ ゴシック" pitchFamily="49" charset="-128"/>
              <a:ea typeface="ＭＳ ゴシック" pitchFamily="49" charset="-128"/>
            </a:rPr>
            <a:t>703,219</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％程度となるよう、歳入に見合った歳出とし、基金残高の確保に努める。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下水道事業会計において、元金償還が減少しつつあること及び、大型事業の繰越があったことにより、剰余額は増加傾向が続いている。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election activeCell="A39" sqref="A39"/>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15628232</v>
      </c>
      <c r="BO4" s="423"/>
      <c r="BP4" s="423"/>
      <c r="BQ4" s="423"/>
      <c r="BR4" s="423"/>
      <c r="BS4" s="423"/>
      <c r="BT4" s="423"/>
      <c r="BU4" s="424"/>
      <c r="BV4" s="422">
        <v>16350674</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4.5</v>
      </c>
      <c r="CU4" s="604"/>
      <c r="CV4" s="604"/>
      <c r="CW4" s="604"/>
      <c r="CX4" s="604"/>
      <c r="CY4" s="604"/>
      <c r="CZ4" s="604"/>
      <c r="DA4" s="605"/>
      <c r="DB4" s="603">
        <v>4</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15154755</v>
      </c>
      <c r="BO5" s="428"/>
      <c r="BP5" s="428"/>
      <c r="BQ5" s="428"/>
      <c r="BR5" s="428"/>
      <c r="BS5" s="428"/>
      <c r="BT5" s="428"/>
      <c r="BU5" s="429"/>
      <c r="BV5" s="427">
        <v>15865770</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91.4</v>
      </c>
      <c r="CU5" s="398"/>
      <c r="CV5" s="398"/>
      <c r="CW5" s="398"/>
      <c r="CX5" s="398"/>
      <c r="CY5" s="398"/>
      <c r="CZ5" s="398"/>
      <c r="DA5" s="399"/>
      <c r="DB5" s="397">
        <v>92.5</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473477</v>
      </c>
      <c r="BO6" s="428"/>
      <c r="BP6" s="428"/>
      <c r="BQ6" s="428"/>
      <c r="BR6" s="428"/>
      <c r="BS6" s="428"/>
      <c r="BT6" s="428"/>
      <c r="BU6" s="429"/>
      <c r="BV6" s="427">
        <v>484904</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96.7</v>
      </c>
      <c r="CU6" s="578"/>
      <c r="CV6" s="578"/>
      <c r="CW6" s="578"/>
      <c r="CX6" s="578"/>
      <c r="CY6" s="578"/>
      <c r="CZ6" s="578"/>
      <c r="DA6" s="579"/>
      <c r="DB6" s="577">
        <v>97.6</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93</v>
      </c>
      <c r="AV7" s="485"/>
      <c r="AW7" s="485"/>
      <c r="AX7" s="485"/>
      <c r="AY7" s="407" t="s">
        <v>105</v>
      </c>
      <c r="AZ7" s="408"/>
      <c r="BA7" s="408"/>
      <c r="BB7" s="408"/>
      <c r="BC7" s="408"/>
      <c r="BD7" s="408"/>
      <c r="BE7" s="408"/>
      <c r="BF7" s="408"/>
      <c r="BG7" s="408"/>
      <c r="BH7" s="408"/>
      <c r="BI7" s="408"/>
      <c r="BJ7" s="408"/>
      <c r="BK7" s="408"/>
      <c r="BL7" s="408"/>
      <c r="BM7" s="409"/>
      <c r="BN7" s="427">
        <v>76738</v>
      </c>
      <c r="BO7" s="428"/>
      <c r="BP7" s="428"/>
      <c r="BQ7" s="428"/>
      <c r="BR7" s="428"/>
      <c r="BS7" s="428"/>
      <c r="BT7" s="428"/>
      <c r="BU7" s="429"/>
      <c r="BV7" s="427">
        <v>123166</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8897747</v>
      </c>
      <c r="CU7" s="428"/>
      <c r="CV7" s="428"/>
      <c r="CW7" s="428"/>
      <c r="CX7" s="428"/>
      <c r="CY7" s="428"/>
      <c r="CZ7" s="428"/>
      <c r="DA7" s="429"/>
      <c r="DB7" s="427">
        <v>8987778</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396739</v>
      </c>
      <c r="BO8" s="428"/>
      <c r="BP8" s="428"/>
      <c r="BQ8" s="428"/>
      <c r="BR8" s="428"/>
      <c r="BS8" s="428"/>
      <c r="BT8" s="428"/>
      <c r="BU8" s="429"/>
      <c r="BV8" s="427">
        <v>361738</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0.51</v>
      </c>
      <c r="CU8" s="541"/>
      <c r="CV8" s="541"/>
      <c r="CW8" s="541"/>
      <c r="CX8" s="541"/>
      <c r="CY8" s="541"/>
      <c r="CZ8" s="541"/>
      <c r="DA8" s="542"/>
      <c r="DB8" s="540">
        <v>0.51</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30107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35001</v>
      </c>
      <c r="BO9" s="428"/>
      <c r="BP9" s="428"/>
      <c r="BQ9" s="428"/>
      <c r="BR9" s="428"/>
      <c r="BS9" s="428"/>
      <c r="BT9" s="428"/>
      <c r="BU9" s="429"/>
      <c r="BV9" s="427">
        <v>-103939</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16.2</v>
      </c>
      <c r="CU9" s="398"/>
      <c r="CV9" s="398"/>
      <c r="CW9" s="398"/>
      <c r="CX9" s="398"/>
      <c r="CY9" s="398"/>
      <c r="CZ9" s="398"/>
      <c r="DA9" s="399"/>
      <c r="DB9" s="397">
        <v>15</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30696</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162205</v>
      </c>
      <c r="BO10" s="428"/>
      <c r="BP10" s="428"/>
      <c r="BQ10" s="428"/>
      <c r="BR10" s="428"/>
      <c r="BS10" s="428"/>
      <c r="BT10" s="428"/>
      <c r="BU10" s="429"/>
      <c r="BV10" s="427">
        <v>7294</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91509</v>
      </c>
      <c r="BO11" s="428"/>
      <c r="BP11" s="428"/>
      <c r="BQ11" s="428"/>
      <c r="BR11" s="428"/>
      <c r="BS11" s="428"/>
      <c r="BT11" s="428"/>
      <c r="BU11" s="429"/>
      <c r="BV11" s="427">
        <v>31150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30259</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346468</v>
      </c>
      <c r="BO12" s="428"/>
      <c r="BP12" s="428"/>
      <c r="BQ12" s="428"/>
      <c r="BR12" s="428"/>
      <c r="BS12" s="428"/>
      <c r="BT12" s="428"/>
      <c r="BU12" s="429"/>
      <c r="BV12" s="427">
        <v>695477</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29785</v>
      </c>
      <c r="S13" s="531"/>
      <c r="T13" s="531"/>
      <c r="U13" s="531"/>
      <c r="V13" s="532"/>
      <c r="W13" s="518" t="s">
        <v>140</v>
      </c>
      <c r="X13" s="440"/>
      <c r="Y13" s="440"/>
      <c r="Z13" s="440"/>
      <c r="AA13" s="440"/>
      <c r="AB13" s="441"/>
      <c r="AC13" s="403">
        <v>1835</v>
      </c>
      <c r="AD13" s="404"/>
      <c r="AE13" s="404"/>
      <c r="AF13" s="404"/>
      <c r="AG13" s="405"/>
      <c r="AH13" s="403">
        <v>1880</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-57753</v>
      </c>
      <c r="BO13" s="428"/>
      <c r="BP13" s="428"/>
      <c r="BQ13" s="428"/>
      <c r="BR13" s="428"/>
      <c r="BS13" s="428"/>
      <c r="BT13" s="428"/>
      <c r="BU13" s="429"/>
      <c r="BV13" s="427">
        <v>-760972</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6.7</v>
      </c>
      <c r="CU13" s="398"/>
      <c r="CV13" s="398"/>
      <c r="CW13" s="398"/>
      <c r="CX13" s="398"/>
      <c r="CY13" s="398"/>
      <c r="CZ13" s="398"/>
      <c r="DA13" s="399"/>
      <c r="DB13" s="397">
        <v>6.8</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30415</v>
      </c>
      <c r="S14" s="531"/>
      <c r="T14" s="531"/>
      <c r="U14" s="531"/>
      <c r="V14" s="532"/>
      <c r="W14" s="533"/>
      <c r="X14" s="443"/>
      <c r="Y14" s="443"/>
      <c r="Z14" s="443"/>
      <c r="AA14" s="443"/>
      <c r="AB14" s="444"/>
      <c r="AC14" s="523">
        <v>12</v>
      </c>
      <c r="AD14" s="524"/>
      <c r="AE14" s="524"/>
      <c r="AF14" s="524"/>
      <c r="AG14" s="525"/>
      <c r="AH14" s="523">
        <v>12.3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58.9</v>
      </c>
      <c r="CU14" s="535"/>
      <c r="CV14" s="535"/>
      <c r="CW14" s="535"/>
      <c r="CX14" s="535"/>
      <c r="CY14" s="535"/>
      <c r="CZ14" s="535"/>
      <c r="DA14" s="536"/>
      <c r="DB14" s="534">
        <v>65.099999999999994</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147</v>
      </c>
      <c r="N15" s="528"/>
      <c r="O15" s="528"/>
      <c r="P15" s="528"/>
      <c r="Q15" s="529"/>
      <c r="R15" s="530">
        <v>29954</v>
      </c>
      <c r="S15" s="531"/>
      <c r="T15" s="531"/>
      <c r="U15" s="531"/>
      <c r="V15" s="532"/>
      <c r="W15" s="518" t="s">
        <v>148</v>
      </c>
      <c r="X15" s="440"/>
      <c r="Y15" s="440"/>
      <c r="Z15" s="440"/>
      <c r="AA15" s="440"/>
      <c r="AB15" s="441"/>
      <c r="AC15" s="403">
        <v>5001</v>
      </c>
      <c r="AD15" s="404"/>
      <c r="AE15" s="404"/>
      <c r="AF15" s="404"/>
      <c r="AG15" s="405"/>
      <c r="AH15" s="403">
        <v>4939</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3629480</v>
      </c>
      <c r="BO15" s="423"/>
      <c r="BP15" s="423"/>
      <c r="BQ15" s="423"/>
      <c r="BR15" s="423"/>
      <c r="BS15" s="423"/>
      <c r="BT15" s="423"/>
      <c r="BU15" s="424"/>
      <c r="BV15" s="422">
        <v>3848364</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32.700000000000003</v>
      </c>
      <c r="AD16" s="524"/>
      <c r="AE16" s="524"/>
      <c r="AF16" s="524"/>
      <c r="AG16" s="525"/>
      <c r="AH16" s="523">
        <v>32.4</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7316716</v>
      </c>
      <c r="BO16" s="428"/>
      <c r="BP16" s="428"/>
      <c r="BQ16" s="428"/>
      <c r="BR16" s="428"/>
      <c r="BS16" s="428"/>
      <c r="BT16" s="428"/>
      <c r="BU16" s="429"/>
      <c r="BV16" s="427">
        <v>7297753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8449</v>
      </c>
      <c r="AD17" s="404"/>
      <c r="AE17" s="404"/>
      <c r="AF17" s="404"/>
      <c r="AG17" s="405"/>
      <c r="AH17" s="403">
        <v>8411</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4608627</v>
      </c>
      <c r="BO17" s="428"/>
      <c r="BP17" s="428"/>
      <c r="BQ17" s="428"/>
      <c r="BR17" s="428"/>
      <c r="BS17" s="428"/>
      <c r="BT17" s="428"/>
      <c r="BU17" s="429"/>
      <c r="BV17" s="427">
        <v>4902481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112.37</v>
      </c>
      <c r="M18" s="492"/>
      <c r="N18" s="492"/>
      <c r="O18" s="492"/>
      <c r="P18" s="492"/>
      <c r="Q18" s="492"/>
      <c r="R18" s="493"/>
      <c r="S18" s="493"/>
      <c r="T18" s="493"/>
      <c r="U18" s="493"/>
      <c r="V18" s="494"/>
      <c r="W18" s="508"/>
      <c r="X18" s="509"/>
      <c r="Y18" s="509"/>
      <c r="Z18" s="509"/>
      <c r="AA18" s="509"/>
      <c r="AB18" s="519"/>
      <c r="AC18" s="391">
        <v>55.3</v>
      </c>
      <c r="AD18" s="392"/>
      <c r="AE18" s="392"/>
      <c r="AF18" s="392"/>
      <c r="AG18" s="495"/>
      <c r="AH18" s="391">
        <v>55.2</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8293324</v>
      </c>
      <c r="BO18" s="428"/>
      <c r="BP18" s="428"/>
      <c r="BQ18" s="428"/>
      <c r="BR18" s="428"/>
      <c r="BS18" s="428"/>
      <c r="BT18" s="428"/>
      <c r="BU18" s="429"/>
      <c r="BV18" s="427">
        <v>8185869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268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11040266</v>
      </c>
      <c r="BO19" s="428"/>
      <c r="BP19" s="428"/>
      <c r="BQ19" s="428"/>
      <c r="BR19" s="428"/>
      <c r="BS19" s="428"/>
      <c r="BT19" s="428"/>
      <c r="BU19" s="429"/>
      <c r="BV19" s="427">
        <v>11208923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11004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19333552</v>
      </c>
      <c r="BO23" s="428"/>
      <c r="BP23" s="428"/>
      <c r="BQ23" s="428"/>
      <c r="BR23" s="428"/>
      <c r="BS23" s="428"/>
      <c r="BT23" s="428"/>
      <c r="BU23" s="429"/>
      <c r="BV23" s="427">
        <v>19970669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8380</v>
      </c>
      <c r="R24" s="404"/>
      <c r="S24" s="404"/>
      <c r="T24" s="404"/>
      <c r="U24" s="404"/>
      <c r="V24" s="405"/>
      <c r="W24" s="469"/>
      <c r="X24" s="460"/>
      <c r="Y24" s="461"/>
      <c r="Z24" s="400" t="s">
        <v>172</v>
      </c>
      <c r="AA24" s="401"/>
      <c r="AB24" s="401"/>
      <c r="AC24" s="401"/>
      <c r="AD24" s="401"/>
      <c r="AE24" s="401"/>
      <c r="AF24" s="401"/>
      <c r="AG24" s="402"/>
      <c r="AH24" s="403">
        <v>256</v>
      </c>
      <c r="AI24" s="404"/>
      <c r="AJ24" s="404"/>
      <c r="AK24" s="404"/>
      <c r="AL24" s="405"/>
      <c r="AM24" s="403">
        <v>776704</v>
      </c>
      <c r="AN24" s="404"/>
      <c r="AO24" s="404"/>
      <c r="AP24" s="404"/>
      <c r="AQ24" s="404"/>
      <c r="AR24" s="405"/>
      <c r="AS24" s="403">
        <v>3034</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7644286</v>
      </c>
      <c r="BO24" s="428"/>
      <c r="BP24" s="428"/>
      <c r="BQ24" s="428"/>
      <c r="BR24" s="428"/>
      <c r="BS24" s="428"/>
      <c r="BT24" s="428"/>
      <c r="BU24" s="429"/>
      <c r="BV24" s="427">
        <v>7763748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6830</v>
      </c>
      <c r="R25" s="404"/>
      <c r="S25" s="404"/>
      <c r="T25" s="404"/>
      <c r="U25" s="404"/>
      <c r="V25" s="405"/>
      <c r="W25" s="469"/>
      <c r="X25" s="460"/>
      <c r="Y25" s="461"/>
      <c r="Z25" s="400" t="s">
        <v>175</v>
      </c>
      <c r="AA25" s="401"/>
      <c r="AB25" s="401"/>
      <c r="AC25" s="401"/>
      <c r="AD25" s="401"/>
      <c r="AE25" s="401"/>
      <c r="AF25" s="401"/>
      <c r="AG25" s="402"/>
      <c r="AH25" s="403" t="s">
        <v>138</v>
      </c>
      <c r="AI25" s="404"/>
      <c r="AJ25" s="404"/>
      <c r="AK25" s="404"/>
      <c r="AL25" s="405"/>
      <c r="AM25" s="403" t="s">
        <v>138</v>
      </c>
      <c r="AN25" s="404"/>
      <c r="AO25" s="404"/>
      <c r="AP25" s="404"/>
      <c r="AQ25" s="404"/>
      <c r="AR25" s="405"/>
      <c r="AS25" s="403" t="s">
        <v>138</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2557088</v>
      </c>
      <c r="BO25" s="423"/>
      <c r="BP25" s="423"/>
      <c r="BQ25" s="423"/>
      <c r="BR25" s="423"/>
      <c r="BS25" s="423"/>
      <c r="BT25" s="423"/>
      <c r="BU25" s="424"/>
      <c r="BV25" s="422">
        <v>1979179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5950</v>
      </c>
      <c r="R26" s="404"/>
      <c r="S26" s="404"/>
      <c r="T26" s="404"/>
      <c r="U26" s="404"/>
      <c r="V26" s="405"/>
      <c r="W26" s="469"/>
      <c r="X26" s="460"/>
      <c r="Y26" s="461"/>
      <c r="Z26" s="400" t="s">
        <v>178</v>
      </c>
      <c r="AA26" s="482"/>
      <c r="AB26" s="482"/>
      <c r="AC26" s="482"/>
      <c r="AD26" s="482"/>
      <c r="AE26" s="482"/>
      <c r="AF26" s="482"/>
      <c r="AG26" s="483"/>
      <c r="AH26" s="403">
        <v>9</v>
      </c>
      <c r="AI26" s="404"/>
      <c r="AJ26" s="404"/>
      <c r="AK26" s="404"/>
      <c r="AL26" s="405"/>
      <c r="AM26" s="403">
        <v>23895</v>
      </c>
      <c r="AN26" s="404"/>
      <c r="AO26" s="404"/>
      <c r="AP26" s="404"/>
      <c r="AQ26" s="404"/>
      <c r="AR26" s="405"/>
      <c r="AS26" s="403">
        <v>2655</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3960</v>
      </c>
      <c r="R27" s="404"/>
      <c r="S27" s="404"/>
      <c r="T27" s="404"/>
      <c r="U27" s="404"/>
      <c r="V27" s="405"/>
      <c r="W27" s="469"/>
      <c r="X27" s="460"/>
      <c r="Y27" s="461"/>
      <c r="Z27" s="400" t="s">
        <v>181</v>
      </c>
      <c r="AA27" s="401"/>
      <c r="AB27" s="401"/>
      <c r="AC27" s="401"/>
      <c r="AD27" s="401"/>
      <c r="AE27" s="401"/>
      <c r="AF27" s="401"/>
      <c r="AG27" s="402"/>
      <c r="AH27" s="403" t="s">
        <v>138</v>
      </c>
      <c r="AI27" s="404"/>
      <c r="AJ27" s="404"/>
      <c r="AK27" s="404"/>
      <c r="AL27" s="405"/>
      <c r="AM27" s="403" t="s">
        <v>138</v>
      </c>
      <c r="AN27" s="404"/>
      <c r="AO27" s="404"/>
      <c r="AP27" s="404"/>
      <c r="AQ27" s="404"/>
      <c r="AR27" s="405"/>
      <c r="AS27" s="403" t="s">
        <v>138</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138</v>
      </c>
      <c r="BO27" s="431"/>
      <c r="BP27" s="431"/>
      <c r="BQ27" s="431"/>
      <c r="BR27" s="431"/>
      <c r="BS27" s="431"/>
      <c r="BT27" s="431"/>
      <c r="BU27" s="432"/>
      <c r="BV27" s="430" t="s">
        <v>138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3310</v>
      </c>
      <c r="R28" s="404"/>
      <c r="S28" s="404"/>
      <c r="T28" s="404"/>
      <c r="U28" s="404"/>
      <c r="V28" s="405"/>
      <c r="W28" s="469"/>
      <c r="X28" s="460"/>
      <c r="Y28" s="461"/>
      <c r="Z28" s="400" t="s">
        <v>184</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717232</v>
      </c>
      <c r="BO28" s="423"/>
      <c r="BP28" s="423"/>
      <c r="BQ28" s="423"/>
      <c r="BR28" s="423"/>
      <c r="BS28" s="423"/>
      <c r="BT28" s="423"/>
      <c r="BU28" s="424"/>
      <c r="BV28" s="422">
        <v>718145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15</v>
      </c>
      <c r="M29" s="404"/>
      <c r="N29" s="404"/>
      <c r="O29" s="404"/>
      <c r="P29" s="405"/>
      <c r="Q29" s="403">
        <v>3040</v>
      </c>
      <c r="R29" s="404"/>
      <c r="S29" s="404"/>
      <c r="T29" s="404"/>
      <c r="U29" s="404"/>
      <c r="V29" s="405"/>
      <c r="W29" s="470"/>
      <c r="X29" s="471"/>
      <c r="Y29" s="472"/>
      <c r="Z29" s="400" t="s">
        <v>187</v>
      </c>
      <c r="AA29" s="401"/>
      <c r="AB29" s="401"/>
      <c r="AC29" s="401"/>
      <c r="AD29" s="401"/>
      <c r="AE29" s="401"/>
      <c r="AF29" s="401"/>
      <c r="AG29" s="402"/>
      <c r="AH29" s="403">
        <v>256</v>
      </c>
      <c r="AI29" s="404"/>
      <c r="AJ29" s="404"/>
      <c r="AK29" s="404"/>
      <c r="AL29" s="405"/>
      <c r="AM29" s="403">
        <v>776704</v>
      </c>
      <c r="AN29" s="404"/>
      <c r="AO29" s="404"/>
      <c r="AP29" s="404"/>
      <c r="AQ29" s="404"/>
      <c r="AR29" s="405"/>
      <c r="AS29" s="403">
        <v>3034</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427338</v>
      </c>
      <c r="BO29" s="428"/>
      <c r="BP29" s="428"/>
      <c r="BQ29" s="428"/>
      <c r="BR29" s="428"/>
      <c r="BS29" s="428"/>
      <c r="BT29" s="428"/>
      <c r="BU29" s="429"/>
      <c r="BV29" s="427">
        <v>617987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3265957</v>
      </c>
      <c r="BO30" s="431"/>
      <c r="BP30" s="431"/>
      <c r="BQ30" s="431"/>
      <c r="BR30" s="431"/>
      <c r="BS30" s="431"/>
      <c r="BT30" s="431"/>
      <c r="BU30" s="432"/>
      <c r="BV30" s="430">
        <v>3484047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東御市国民健康保険特別会計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東御市水道事業会計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上田地域広域連合（一般会計）</v>
      </c>
      <c r="BZ34" s="385"/>
      <c r="CA34" s="385"/>
      <c r="CB34" s="385"/>
      <c r="CC34" s="385"/>
      <c r="CD34" s="385"/>
      <c r="CE34" s="385"/>
      <c r="CF34" s="385"/>
      <c r="CG34" s="385"/>
      <c r="CH34" s="385"/>
      <c r="CI34" s="385"/>
      <c r="CJ34" s="385"/>
      <c r="CK34" s="385"/>
      <c r="CL34" s="385"/>
      <c r="CM34" s="385"/>
      <c r="CN34" s="213"/>
      <c r="CO34" s="386">
        <f>IF(CQ34="","",MAX(C34:D43,U34:V43,AM34:AN43,BE34:BF43,BW34:BX43)+1)</f>
        <v>20</v>
      </c>
      <c r="CP34" s="386"/>
      <c r="CQ34" s="385" t="str">
        <f>IF('各会計、関係団体の財政状況及び健全化判断比率'!BS7="","",'各会計、関係団体の財政状況及び健全化判断比率'!BS7)</f>
        <v>株式会社東御市振興公社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東御市地域改善地区住宅改修資金等貸付事業特別会計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東御市介護保険特別会計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東御市下水道事業会計（公共下水道事業会計）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上田地域広域連合（ふるさと基金特別会計）</v>
      </c>
      <c r="BZ35" s="385"/>
      <c r="CA35" s="385"/>
      <c r="CB35" s="385"/>
      <c r="CC35" s="385"/>
      <c r="CD35" s="385"/>
      <c r="CE35" s="385"/>
      <c r="CF35" s="385"/>
      <c r="CG35" s="385"/>
      <c r="CH35" s="385"/>
      <c r="CI35" s="385"/>
      <c r="CJ35" s="385"/>
      <c r="CK35" s="385"/>
      <c r="CL35" s="385"/>
      <c r="CM35" s="385"/>
      <c r="CN35" s="213"/>
      <c r="CO35" s="386">
        <f t="shared" ref="CO35:CO43" si="3">IF(CQ35="","",CO34+1)</f>
        <v>21</v>
      </c>
      <c r="CP35" s="386"/>
      <c r="CQ35" s="385" t="str">
        <f>IF('各会計、関係団体の財政状況及び健全化判断比率'!BS8="","",'各会計、関係団体の財政状況及び健全化判断比率'!BS8)</f>
        <v>東御市土地開発公社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東御市工業地域開発事業特別会計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東御市後期高齢者医療特別会計</v>
      </c>
      <c r="X36" s="385"/>
      <c r="Y36" s="385"/>
      <c r="Z36" s="385"/>
      <c r="AA36" s="385"/>
      <c r="AB36" s="385"/>
      <c r="AC36" s="385"/>
      <c r="AD36" s="385"/>
      <c r="AE36" s="385"/>
      <c r="AF36" s="385"/>
      <c r="AG36" s="385"/>
      <c r="AH36" s="385"/>
      <c r="AI36" s="385"/>
      <c r="AJ36" s="385"/>
      <c r="AK36" s="385"/>
      <c r="AL36" s="213"/>
      <c r="AM36" s="386">
        <f t="shared" si="0"/>
        <v>9</v>
      </c>
      <c r="AN36" s="386"/>
      <c r="AO36" s="385" t="str">
        <f>IF('各会計、関係団体の財政状況及び健全化判断比率'!B33="","",'各会計、関係団体の財政状況及び健全化判断比率'!B33)</f>
        <v>東御市下水道事業会計（特定環境保全公共下水道会計）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上田地域広域連合（介護保険特別会計）</v>
      </c>
      <c r="BZ36" s="385"/>
      <c r="CA36" s="385"/>
      <c r="CB36" s="385"/>
      <c r="CC36" s="385"/>
      <c r="CD36" s="385"/>
      <c r="CE36" s="385"/>
      <c r="CF36" s="385"/>
      <c r="CG36" s="385"/>
      <c r="CH36" s="385"/>
      <c r="CI36" s="385"/>
      <c r="CJ36" s="385"/>
      <c r="CK36" s="385"/>
      <c r="CL36" s="385"/>
      <c r="CM36" s="385"/>
      <c r="CN36" s="213"/>
      <c r="CO36" s="386">
        <f t="shared" si="3"/>
        <v>22</v>
      </c>
      <c r="CP36" s="386"/>
      <c r="CQ36" s="385" t="str">
        <f>IF('各会計、関係団体の財政状況及び健全化判断比率'!BS9="","",'各会計、関係団体の財政状況及び健全化判断比率'!BS9)</f>
        <v>公益財団法人身体教育医学研究所</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上田地域広域連合（消防特別会計）</v>
      </c>
      <c r="BZ37" s="385"/>
      <c r="CA37" s="385"/>
      <c r="CB37" s="385"/>
      <c r="CC37" s="385"/>
      <c r="CD37" s="385"/>
      <c r="CE37" s="385"/>
      <c r="CF37" s="385"/>
      <c r="CG37" s="385"/>
      <c r="CH37" s="385"/>
      <c r="CI37" s="385"/>
      <c r="CJ37" s="385"/>
      <c r="CK37" s="385"/>
      <c r="CL37" s="385"/>
      <c r="CM37" s="385"/>
      <c r="CN37" s="213"/>
      <c r="CO37" s="386">
        <f t="shared" si="3"/>
        <v>23</v>
      </c>
      <c r="CP37" s="386"/>
      <c r="CQ37" s="385" t="str">
        <f>IF('各会計、関係団体の財政状況及び健全化判断比率'!BS10="","",'各会計、関係団体の財政状況及び健全化判断比率'!BS10)</f>
        <v>一般社団法人信州とうみ観光協会</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川西保健衛生施設組合（一般会計）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川西保健衛生施設組合（公共下水道事業会計）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長野県後期高齢者医療連合（一般会計）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長野県後期高齢者医療連合（後期高齢者医療特別会計）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長野県市町村自治振興組合（一般会計）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19</v>
      </c>
      <c r="BX43" s="386"/>
      <c r="BY43" s="385" t="str">
        <f>IF('各会計、関係団体の財政状況及び健全化判断比率'!B77="","",'各会計、関係団体の財政状況及び健全化判断比率'!B77)</f>
        <v>佐久水道企業団（水道事業会計）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g3FkF8McPN7jz3z8SZK99GW9L8fNueWPY/Q8dVN1PRtE3v4kqFN5OjIr1CxTXsKKsbhg9EnMT4UJdxqSVqOa/Q==" saltValue="IAJTQ7A38a/UXc4PWWM/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0"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09" t="s">
        <v>564</v>
      </c>
      <c r="D34" s="1209"/>
      <c r="E34" s="1210"/>
      <c r="F34" s="32" t="s">
        <v>565</v>
      </c>
      <c r="G34" s="33" t="s">
        <v>566</v>
      </c>
      <c r="H34" s="33" t="s">
        <v>567</v>
      </c>
      <c r="I34" s="33" t="s">
        <v>567</v>
      </c>
      <c r="J34" s="34" t="s">
        <v>566</v>
      </c>
      <c r="K34" s="22"/>
      <c r="L34" s="22"/>
      <c r="M34" s="22"/>
      <c r="N34" s="22"/>
      <c r="O34" s="22"/>
      <c r="P34" s="22"/>
    </row>
    <row r="35" spans="1:16" ht="39" customHeight="1">
      <c r="A35" s="22"/>
      <c r="B35" s="35"/>
      <c r="C35" s="1203" t="s">
        <v>568</v>
      </c>
      <c r="D35" s="1204"/>
      <c r="E35" s="1205"/>
      <c r="F35" s="36">
        <v>4.16</v>
      </c>
      <c r="G35" s="37">
        <v>5.05</v>
      </c>
      <c r="H35" s="37">
        <v>5.87</v>
      </c>
      <c r="I35" s="37">
        <v>7.84</v>
      </c>
      <c r="J35" s="38">
        <v>8.2200000000000006</v>
      </c>
      <c r="K35" s="22"/>
      <c r="L35" s="22"/>
      <c r="M35" s="22"/>
      <c r="N35" s="22"/>
      <c r="O35" s="22"/>
      <c r="P35" s="22"/>
    </row>
    <row r="36" spans="1:16" ht="39" customHeight="1">
      <c r="A36" s="22"/>
      <c r="B36" s="35"/>
      <c r="C36" s="1203" t="s">
        <v>569</v>
      </c>
      <c r="D36" s="1204"/>
      <c r="E36" s="1205"/>
      <c r="F36" s="36">
        <v>4.1399999999999997</v>
      </c>
      <c r="G36" s="37">
        <v>4.43</v>
      </c>
      <c r="H36" s="37">
        <v>4.83</v>
      </c>
      <c r="I36" s="37">
        <v>5.0999999999999996</v>
      </c>
      <c r="J36" s="38">
        <v>5.76</v>
      </c>
      <c r="K36" s="22"/>
      <c r="L36" s="22"/>
      <c r="M36" s="22"/>
      <c r="N36" s="22"/>
      <c r="O36" s="22"/>
      <c r="P36" s="22"/>
    </row>
    <row r="37" spans="1:16" ht="39" customHeight="1">
      <c r="A37" s="22"/>
      <c r="B37" s="35"/>
      <c r="C37" s="1203" t="s">
        <v>570</v>
      </c>
      <c r="D37" s="1204"/>
      <c r="E37" s="1205"/>
      <c r="F37" s="36">
        <v>5.35</v>
      </c>
      <c r="G37" s="37">
        <v>5.67</v>
      </c>
      <c r="H37" s="37">
        <v>5.19</v>
      </c>
      <c r="I37" s="37">
        <v>4.0599999999999996</v>
      </c>
      <c r="J37" s="38">
        <v>4.5</v>
      </c>
      <c r="K37" s="22"/>
      <c r="L37" s="22"/>
      <c r="M37" s="22"/>
      <c r="N37" s="22"/>
      <c r="O37" s="22"/>
      <c r="P37" s="22"/>
    </row>
    <row r="38" spans="1:16" ht="39" customHeight="1">
      <c r="A38" s="22"/>
      <c r="B38" s="35"/>
      <c r="C38" s="1203" t="s">
        <v>571</v>
      </c>
      <c r="D38" s="1204"/>
      <c r="E38" s="1205"/>
      <c r="F38" s="36">
        <v>1.21</v>
      </c>
      <c r="G38" s="37">
        <v>0.82</v>
      </c>
      <c r="H38" s="37">
        <v>1.1399999999999999</v>
      </c>
      <c r="I38" s="37">
        <v>0.92</v>
      </c>
      <c r="J38" s="38">
        <v>1.5</v>
      </c>
      <c r="K38" s="22"/>
      <c r="L38" s="22"/>
      <c r="M38" s="22"/>
      <c r="N38" s="22"/>
      <c r="O38" s="22"/>
      <c r="P38" s="22"/>
    </row>
    <row r="39" spans="1:16" ht="39" customHeight="1">
      <c r="A39" s="22"/>
      <c r="B39" s="35"/>
      <c r="C39" s="1203" t="s">
        <v>572</v>
      </c>
      <c r="D39" s="1204"/>
      <c r="E39" s="1205"/>
      <c r="F39" s="36">
        <v>0.42</v>
      </c>
      <c r="G39" s="37">
        <v>0.36</v>
      </c>
      <c r="H39" s="37">
        <v>1.19</v>
      </c>
      <c r="I39" s="37">
        <v>0.8</v>
      </c>
      <c r="J39" s="38">
        <v>1.43</v>
      </c>
      <c r="K39" s="22"/>
      <c r="L39" s="22"/>
      <c r="M39" s="22"/>
      <c r="N39" s="22"/>
      <c r="O39" s="22"/>
      <c r="P39" s="22"/>
    </row>
    <row r="40" spans="1:16" ht="39" customHeight="1">
      <c r="A40" s="22"/>
      <c r="B40" s="35"/>
      <c r="C40" s="1203" t="s">
        <v>573</v>
      </c>
      <c r="D40" s="1204"/>
      <c r="E40" s="1205"/>
      <c r="F40" s="36">
        <v>1.94</v>
      </c>
      <c r="G40" s="37">
        <v>2.29</v>
      </c>
      <c r="H40" s="37">
        <v>3.31</v>
      </c>
      <c r="I40" s="37">
        <v>3.11</v>
      </c>
      <c r="J40" s="38">
        <v>1.17</v>
      </c>
      <c r="K40" s="22"/>
      <c r="L40" s="22"/>
      <c r="M40" s="22"/>
      <c r="N40" s="22"/>
      <c r="O40" s="22"/>
      <c r="P40" s="22"/>
    </row>
    <row r="41" spans="1:16" ht="39" customHeight="1">
      <c r="A41" s="22"/>
      <c r="B41" s="35"/>
      <c r="C41" s="1203" t="s">
        <v>574</v>
      </c>
      <c r="D41" s="1204"/>
      <c r="E41" s="1205"/>
      <c r="F41" s="36">
        <v>0.1</v>
      </c>
      <c r="G41" s="37">
        <v>0.1</v>
      </c>
      <c r="H41" s="37">
        <v>0</v>
      </c>
      <c r="I41" s="37">
        <v>0.12</v>
      </c>
      <c r="J41" s="38">
        <v>0.14000000000000001</v>
      </c>
      <c r="K41" s="22"/>
      <c r="L41" s="22"/>
      <c r="M41" s="22"/>
      <c r="N41" s="22"/>
      <c r="O41" s="22"/>
      <c r="P41" s="22"/>
    </row>
    <row r="42" spans="1:16" ht="39" customHeight="1">
      <c r="A42" s="22"/>
      <c r="B42" s="39"/>
      <c r="C42" s="1203" t="s">
        <v>575</v>
      </c>
      <c r="D42" s="1204"/>
      <c r="E42" s="1205"/>
      <c r="F42" s="36" t="s">
        <v>513</v>
      </c>
      <c r="G42" s="37" t="s">
        <v>513</v>
      </c>
      <c r="H42" s="37" t="s">
        <v>513</v>
      </c>
      <c r="I42" s="37" t="s">
        <v>513</v>
      </c>
      <c r="J42" s="38" t="s">
        <v>513</v>
      </c>
      <c r="K42" s="22"/>
      <c r="L42" s="22"/>
      <c r="M42" s="22"/>
      <c r="N42" s="22"/>
      <c r="O42" s="22"/>
      <c r="P42" s="22"/>
    </row>
    <row r="43" spans="1:16" ht="39" customHeight="1" thickBot="1">
      <c r="A43" s="22"/>
      <c r="B43" s="40"/>
      <c r="C43" s="1206" t="s">
        <v>576</v>
      </c>
      <c r="D43" s="1207"/>
      <c r="E43" s="1208"/>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cAKr6KtXcaO2AlWk9BX9hKEGy+vq2e72pvgphVLz5eYeCJyFopMX5RrrU9EeXBJR8J+rXpxM8TTJoKp6b2lcw==" saltValue="xsnTGyj8OxihJGx8tk/Q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P60" sqref="P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29" t="s">
        <v>10</v>
      </c>
      <c r="C45" s="1230"/>
      <c r="D45" s="58"/>
      <c r="E45" s="1235" t="s">
        <v>11</v>
      </c>
      <c r="F45" s="1235"/>
      <c r="G45" s="1235"/>
      <c r="H45" s="1235"/>
      <c r="I45" s="1235"/>
      <c r="J45" s="1236"/>
      <c r="K45" s="59">
        <v>1628</v>
      </c>
      <c r="L45" s="60">
        <v>1631</v>
      </c>
      <c r="M45" s="60">
        <v>1704</v>
      </c>
      <c r="N45" s="60">
        <v>1665</v>
      </c>
      <c r="O45" s="61">
        <v>1743</v>
      </c>
      <c r="P45" s="48"/>
      <c r="Q45" s="48"/>
      <c r="R45" s="48"/>
      <c r="S45" s="48"/>
      <c r="T45" s="48"/>
      <c r="U45" s="48"/>
    </row>
    <row r="46" spans="1:21" ht="30.75" customHeight="1">
      <c r="A46" s="48"/>
      <c r="B46" s="1231"/>
      <c r="C46" s="1232"/>
      <c r="D46" s="62"/>
      <c r="E46" s="1213" t="s">
        <v>12</v>
      </c>
      <c r="F46" s="1213"/>
      <c r="G46" s="1213"/>
      <c r="H46" s="1213"/>
      <c r="I46" s="1213"/>
      <c r="J46" s="1214"/>
      <c r="K46" s="63" t="s">
        <v>513</v>
      </c>
      <c r="L46" s="64" t="s">
        <v>513</v>
      </c>
      <c r="M46" s="64" t="s">
        <v>513</v>
      </c>
      <c r="N46" s="64" t="s">
        <v>513</v>
      </c>
      <c r="O46" s="65" t="s">
        <v>513</v>
      </c>
      <c r="P46" s="48"/>
      <c r="Q46" s="48"/>
      <c r="R46" s="48"/>
      <c r="S46" s="48"/>
      <c r="T46" s="48"/>
      <c r="U46" s="48"/>
    </row>
    <row r="47" spans="1:21" ht="30.75" customHeight="1">
      <c r="A47" s="48"/>
      <c r="B47" s="1231"/>
      <c r="C47" s="1232"/>
      <c r="D47" s="62"/>
      <c r="E47" s="1213" t="s">
        <v>13</v>
      </c>
      <c r="F47" s="1213"/>
      <c r="G47" s="1213"/>
      <c r="H47" s="1213"/>
      <c r="I47" s="1213"/>
      <c r="J47" s="1214"/>
      <c r="K47" s="63" t="s">
        <v>513</v>
      </c>
      <c r="L47" s="64" t="s">
        <v>513</v>
      </c>
      <c r="M47" s="64" t="s">
        <v>513</v>
      </c>
      <c r="N47" s="64" t="s">
        <v>513</v>
      </c>
      <c r="O47" s="65" t="s">
        <v>513</v>
      </c>
      <c r="P47" s="48"/>
      <c r="Q47" s="48"/>
      <c r="R47" s="48"/>
      <c r="S47" s="48"/>
      <c r="T47" s="48"/>
      <c r="U47" s="48"/>
    </row>
    <row r="48" spans="1:21" ht="30.75" customHeight="1">
      <c r="A48" s="48"/>
      <c r="B48" s="1231"/>
      <c r="C48" s="1232"/>
      <c r="D48" s="62"/>
      <c r="E48" s="1213" t="s">
        <v>14</v>
      </c>
      <c r="F48" s="1213"/>
      <c r="G48" s="1213"/>
      <c r="H48" s="1213"/>
      <c r="I48" s="1213"/>
      <c r="J48" s="1214"/>
      <c r="K48" s="63">
        <v>788</v>
      </c>
      <c r="L48" s="64">
        <v>763</v>
      </c>
      <c r="M48" s="64">
        <v>738</v>
      </c>
      <c r="N48" s="64">
        <v>678</v>
      </c>
      <c r="O48" s="65">
        <v>657</v>
      </c>
      <c r="P48" s="48"/>
      <c r="Q48" s="48"/>
      <c r="R48" s="48"/>
      <c r="S48" s="48"/>
      <c r="T48" s="48"/>
      <c r="U48" s="48"/>
    </row>
    <row r="49" spans="1:21" ht="30.75" customHeight="1">
      <c r="A49" s="48"/>
      <c r="B49" s="1231"/>
      <c r="C49" s="1232"/>
      <c r="D49" s="62"/>
      <c r="E49" s="1213" t="s">
        <v>15</v>
      </c>
      <c r="F49" s="1213"/>
      <c r="G49" s="1213"/>
      <c r="H49" s="1213"/>
      <c r="I49" s="1213"/>
      <c r="J49" s="1214"/>
      <c r="K49" s="63">
        <v>28</v>
      </c>
      <c r="L49" s="64">
        <v>31</v>
      </c>
      <c r="M49" s="64">
        <v>42</v>
      </c>
      <c r="N49" s="64">
        <v>64</v>
      </c>
      <c r="O49" s="65">
        <v>63</v>
      </c>
      <c r="P49" s="48"/>
      <c r="Q49" s="48"/>
      <c r="R49" s="48"/>
      <c r="S49" s="48"/>
      <c r="T49" s="48"/>
      <c r="U49" s="48"/>
    </row>
    <row r="50" spans="1:21" ht="30.75" customHeight="1">
      <c r="A50" s="48"/>
      <c r="B50" s="1231"/>
      <c r="C50" s="1232"/>
      <c r="D50" s="62"/>
      <c r="E50" s="1213" t="s">
        <v>16</v>
      </c>
      <c r="F50" s="1213"/>
      <c r="G50" s="1213"/>
      <c r="H50" s="1213"/>
      <c r="I50" s="1213"/>
      <c r="J50" s="1214"/>
      <c r="K50" s="63">
        <v>230</v>
      </c>
      <c r="L50" s="64">
        <v>90</v>
      </c>
      <c r="M50" s="64">
        <v>31</v>
      </c>
      <c r="N50" s="64">
        <v>1</v>
      </c>
      <c r="O50" s="65">
        <v>0</v>
      </c>
      <c r="P50" s="48"/>
      <c r="Q50" s="48"/>
      <c r="R50" s="48"/>
      <c r="S50" s="48"/>
      <c r="T50" s="48"/>
      <c r="U50" s="48"/>
    </row>
    <row r="51" spans="1:21" ht="30.75" customHeight="1">
      <c r="A51" s="48"/>
      <c r="B51" s="1233"/>
      <c r="C51" s="1234"/>
      <c r="D51" s="66"/>
      <c r="E51" s="1213" t="s">
        <v>17</v>
      </c>
      <c r="F51" s="1213"/>
      <c r="G51" s="1213"/>
      <c r="H51" s="1213"/>
      <c r="I51" s="1213"/>
      <c r="J51" s="1214"/>
      <c r="K51" s="63" t="s">
        <v>513</v>
      </c>
      <c r="L51" s="64" t="s">
        <v>513</v>
      </c>
      <c r="M51" s="64" t="s">
        <v>513</v>
      </c>
      <c r="N51" s="64" t="s">
        <v>513</v>
      </c>
      <c r="O51" s="65" t="s">
        <v>513</v>
      </c>
      <c r="P51" s="48"/>
      <c r="Q51" s="48"/>
      <c r="R51" s="48"/>
      <c r="S51" s="48"/>
      <c r="T51" s="48"/>
      <c r="U51" s="48"/>
    </row>
    <row r="52" spans="1:21" ht="30.75" customHeight="1">
      <c r="A52" s="48"/>
      <c r="B52" s="1211" t="s">
        <v>18</v>
      </c>
      <c r="C52" s="1212"/>
      <c r="D52" s="66"/>
      <c r="E52" s="1213" t="s">
        <v>19</v>
      </c>
      <c r="F52" s="1213"/>
      <c r="G52" s="1213"/>
      <c r="H52" s="1213"/>
      <c r="I52" s="1213"/>
      <c r="J52" s="1214"/>
      <c r="K52" s="63">
        <v>2032</v>
      </c>
      <c r="L52" s="64">
        <v>1977</v>
      </c>
      <c r="M52" s="64">
        <v>2021</v>
      </c>
      <c r="N52" s="64">
        <v>1960</v>
      </c>
      <c r="O52" s="65">
        <v>1956</v>
      </c>
      <c r="P52" s="48"/>
      <c r="Q52" s="48"/>
      <c r="R52" s="48"/>
      <c r="S52" s="48"/>
      <c r="T52" s="48"/>
      <c r="U52" s="48"/>
    </row>
    <row r="53" spans="1:21" ht="30.75" customHeight="1" thickBot="1">
      <c r="A53" s="48"/>
      <c r="B53" s="1215" t="s">
        <v>20</v>
      </c>
      <c r="C53" s="1216"/>
      <c r="D53" s="67"/>
      <c r="E53" s="1217" t="s">
        <v>21</v>
      </c>
      <c r="F53" s="1217"/>
      <c r="G53" s="1217"/>
      <c r="H53" s="1217"/>
      <c r="I53" s="1217"/>
      <c r="J53" s="1218"/>
      <c r="K53" s="68">
        <v>642</v>
      </c>
      <c r="L53" s="69">
        <v>538</v>
      </c>
      <c r="M53" s="69">
        <v>494</v>
      </c>
      <c r="N53" s="69">
        <v>448</v>
      </c>
      <c r="O53" s="70">
        <v>507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19" t="s">
        <v>24</v>
      </c>
      <c r="C57" s="1220"/>
      <c r="D57" s="1223" t="s">
        <v>25</v>
      </c>
      <c r="E57" s="1224"/>
      <c r="F57" s="1224"/>
      <c r="G57" s="1224"/>
      <c r="H57" s="1224"/>
      <c r="I57" s="1224"/>
      <c r="J57" s="1225"/>
      <c r="K57" s="82" t="s">
        <v>596</v>
      </c>
      <c r="L57" s="83" t="s">
        <v>596</v>
      </c>
      <c r="M57" s="83" t="s">
        <v>596</v>
      </c>
      <c r="N57" s="83" t="s">
        <v>596</v>
      </c>
      <c r="O57" s="84" t="s">
        <v>596</v>
      </c>
    </row>
    <row r="58" spans="1:21" ht="31.5" customHeight="1" thickBot="1">
      <c r="B58" s="1221"/>
      <c r="C58" s="1222"/>
      <c r="D58" s="1226" t="s">
        <v>26</v>
      </c>
      <c r="E58" s="1227"/>
      <c r="F58" s="1227"/>
      <c r="G58" s="1227"/>
      <c r="H58" s="1227"/>
      <c r="I58" s="1227"/>
      <c r="J58" s="1228"/>
      <c r="K58" s="85" t="s">
        <v>596</v>
      </c>
      <c r="L58" s="86" t="s">
        <v>596</v>
      </c>
      <c r="M58" s="86" t="s">
        <v>596</v>
      </c>
      <c r="N58" s="86" t="s">
        <v>596</v>
      </c>
      <c r="O58" s="87" t="s">
        <v>596</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DiLecLz1o5cH3RsbfnNjv3Yvyt37OBBNdEcfvX5KtWQwqbBtSaECXiURi5xOcg2uzaPQz3i+ZBJdj6u0hwD9A==" saltValue="Z7xVYErf6rdd40JV3tZA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555</v>
      </c>
      <c r="J40" s="99" t="s">
        <v>556</v>
      </c>
      <c r="K40" s="99" t="s">
        <v>557</v>
      </c>
      <c r="L40" s="99" t="s">
        <v>558</v>
      </c>
      <c r="M40" s="100" t="s">
        <v>559</v>
      </c>
    </row>
    <row r="41" spans="2:13" ht="27.75" customHeight="1">
      <c r="B41" s="1249" t="s">
        <v>29</v>
      </c>
      <c r="C41" s="1250"/>
      <c r="D41" s="101"/>
      <c r="E41" s="1251" t="s">
        <v>30</v>
      </c>
      <c r="F41" s="1251"/>
      <c r="G41" s="1251"/>
      <c r="H41" s="1252"/>
      <c r="I41" s="102">
        <v>22006</v>
      </c>
      <c r="J41" s="103">
        <v>21176</v>
      </c>
      <c r="K41" s="103">
        <v>20205</v>
      </c>
      <c r="L41" s="103">
        <v>19971</v>
      </c>
      <c r="M41" s="104">
        <v>19334</v>
      </c>
    </row>
    <row r="42" spans="2:13" ht="27.75" customHeight="1">
      <c r="B42" s="1239"/>
      <c r="C42" s="1240"/>
      <c r="D42" s="105"/>
      <c r="E42" s="1243" t="s">
        <v>31</v>
      </c>
      <c r="F42" s="1243"/>
      <c r="G42" s="1243"/>
      <c r="H42" s="1244"/>
      <c r="I42" s="106">
        <v>118</v>
      </c>
      <c r="J42" s="107">
        <v>30</v>
      </c>
      <c r="K42" s="107">
        <v>0</v>
      </c>
      <c r="L42" s="107">
        <v>0</v>
      </c>
      <c r="M42" s="108" t="s">
        <v>513</v>
      </c>
    </row>
    <row r="43" spans="2:13" ht="27.75" customHeight="1">
      <c r="B43" s="1239"/>
      <c r="C43" s="1240"/>
      <c r="D43" s="105"/>
      <c r="E43" s="1243" t="s">
        <v>32</v>
      </c>
      <c r="F43" s="1243"/>
      <c r="G43" s="1243"/>
      <c r="H43" s="1244"/>
      <c r="I43" s="106">
        <v>8548</v>
      </c>
      <c r="J43" s="107">
        <v>7509</v>
      </c>
      <c r="K43" s="107">
        <v>6242</v>
      </c>
      <c r="L43" s="107">
        <v>5477</v>
      </c>
      <c r="M43" s="108">
        <v>4907</v>
      </c>
    </row>
    <row r="44" spans="2:13" ht="27.75" customHeight="1">
      <c r="B44" s="1239"/>
      <c r="C44" s="1240"/>
      <c r="D44" s="105"/>
      <c r="E44" s="1243" t="s">
        <v>33</v>
      </c>
      <c r="F44" s="1243"/>
      <c r="G44" s="1243"/>
      <c r="H44" s="1244"/>
      <c r="I44" s="106">
        <v>538</v>
      </c>
      <c r="J44" s="107">
        <v>466</v>
      </c>
      <c r="K44" s="107">
        <v>551</v>
      </c>
      <c r="L44" s="107">
        <v>522</v>
      </c>
      <c r="M44" s="108">
        <v>478</v>
      </c>
    </row>
    <row r="45" spans="2:13" ht="27.75" customHeight="1">
      <c r="B45" s="1239"/>
      <c r="C45" s="1240"/>
      <c r="D45" s="105"/>
      <c r="E45" s="1243" t="s">
        <v>34</v>
      </c>
      <c r="F45" s="1243"/>
      <c r="G45" s="1243"/>
      <c r="H45" s="1244"/>
      <c r="I45" s="106">
        <v>1752</v>
      </c>
      <c r="J45" s="107">
        <v>1787</v>
      </c>
      <c r="K45" s="107">
        <v>1764</v>
      </c>
      <c r="L45" s="107">
        <v>1949</v>
      </c>
      <c r="M45" s="108">
        <v>1772</v>
      </c>
    </row>
    <row r="46" spans="2:13" ht="27.75" customHeight="1">
      <c r="B46" s="1239"/>
      <c r="C46" s="1240"/>
      <c r="D46" s="109"/>
      <c r="E46" s="1243" t="s">
        <v>35</v>
      </c>
      <c r="F46" s="1243"/>
      <c r="G46" s="1243"/>
      <c r="H46" s="1244"/>
      <c r="I46" s="106">
        <v>8</v>
      </c>
      <c r="J46" s="107" t="s">
        <v>513</v>
      </c>
      <c r="K46" s="107" t="s">
        <v>513</v>
      </c>
      <c r="L46" s="107" t="s">
        <v>513</v>
      </c>
      <c r="M46" s="108" t="s">
        <v>513</v>
      </c>
    </row>
    <row r="47" spans="2:13" ht="27.75" customHeight="1">
      <c r="B47" s="1239"/>
      <c r="C47" s="1240"/>
      <c r="D47" s="110"/>
      <c r="E47" s="1253" t="s">
        <v>36</v>
      </c>
      <c r="F47" s="1254"/>
      <c r="G47" s="1254"/>
      <c r="H47" s="1255"/>
      <c r="I47" s="106" t="s">
        <v>513</v>
      </c>
      <c r="J47" s="107" t="s">
        <v>513</v>
      </c>
      <c r="K47" s="107" t="s">
        <v>513</v>
      </c>
      <c r="L47" s="107" t="s">
        <v>513</v>
      </c>
      <c r="M47" s="108" t="s">
        <v>513</v>
      </c>
    </row>
    <row r="48" spans="2:13" ht="27.75" customHeight="1">
      <c r="B48" s="1239"/>
      <c r="C48" s="1240"/>
      <c r="D48" s="105"/>
      <c r="E48" s="1243" t="s">
        <v>37</v>
      </c>
      <c r="F48" s="1243"/>
      <c r="G48" s="1243"/>
      <c r="H48" s="1244"/>
      <c r="I48" s="106" t="s">
        <v>513</v>
      </c>
      <c r="J48" s="107" t="s">
        <v>513</v>
      </c>
      <c r="K48" s="107" t="s">
        <v>513</v>
      </c>
      <c r="L48" s="107" t="s">
        <v>513</v>
      </c>
      <c r="M48" s="108" t="s">
        <v>513</v>
      </c>
    </row>
    <row r="49" spans="2:13" ht="27.75" customHeight="1">
      <c r="B49" s="1241"/>
      <c r="C49" s="1242"/>
      <c r="D49" s="105"/>
      <c r="E49" s="1243" t="s">
        <v>38</v>
      </c>
      <c r="F49" s="1243"/>
      <c r="G49" s="1243"/>
      <c r="H49" s="1244"/>
      <c r="I49" s="106" t="s">
        <v>513</v>
      </c>
      <c r="J49" s="107" t="s">
        <v>513</v>
      </c>
      <c r="K49" s="107" t="s">
        <v>513</v>
      </c>
      <c r="L49" s="107" t="s">
        <v>513</v>
      </c>
      <c r="M49" s="108" t="s">
        <v>513</v>
      </c>
    </row>
    <row r="50" spans="2:13" ht="27.75" customHeight="1">
      <c r="B50" s="1237" t="s">
        <v>39</v>
      </c>
      <c r="C50" s="1238"/>
      <c r="D50" s="111"/>
      <c r="E50" s="1243" t="s">
        <v>40</v>
      </c>
      <c r="F50" s="1243"/>
      <c r="G50" s="1243"/>
      <c r="H50" s="1244"/>
      <c r="I50" s="106">
        <v>5844</v>
      </c>
      <c r="J50" s="107">
        <v>5461</v>
      </c>
      <c r="K50" s="107">
        <v>4706</v>
      </c>
      <c r="L50" s="107">
        <v>4015</v>
      </c>
      <c r="M50" s="108">
        <v>3814</v>
      </c>
    </row>
    <row r="51" spans="2:13" ht="27.75" customHeight="1">
      <c r="B51" s="1239"/>
      <c r="C51" s="1240"/>
      <c r="D51" s="105"/>
      <c r="E51" s="1243" t="s">
        <v>41</v>
      </c>
      <c r="F51" s="1243"/>
      <c r="G51" s="1243"/>
      <c r="H51" s="1244"/>
      <c r="I51" s="106">
        <v>1652</v>
      </c>
      <c r="J51" s="107">
        <v>1527</v>
      </c>
      <c r="K51" s="107">
        <v>1520</v>
      </c>
      <c r="L51" s="107">
        <v>1482</v>
      </c>
      <c r="M51" s="108">
        <v>1413</v>
      </c>
    </row>
    <row r="52" spans="2:13" ht="27.75" customHeight="1">
      <c r="B52" s="1241"/>
      <c r="C52" s="1242"/>
      <c r="D52" s="105"/>
      <c r="E52" s="1243" t="s">
        <v>42</v>
      </c>
      <c r="F52" s="1243"/>
      <c r="G52" s="1243"/>
      <c r="H52" s="1244"/>
      <c r="I52" s="106">
        <v>20191</v>
      </c>
      <c r="J52" s="107">
        <v>19449</v>
      </c>
      <c r="K52" s="107">
        <v>18674</v>
      </c>
      <c r="L52" s="107">
        <v>17762</v>
      </c>
      <c r="M52" s="108">
        <v>17093</v>
      </c>
    </row>
    <row r="53" spans="2:13" ht="27.75" customHeight="1" thickBot="1">
      <c r="B53" s="1245" t="s">
        <v>43</v>
      </c>
      <c r="C53" s="1246"/>
      <c r="D53" s="112"/>
      <c r="E53" s="1247" t="s">
        <v>44</v>
      </c>
      <c r="F53" s="1247"/>
      <c r="G53" s="1247"/>
      <c r="H53" s="1248"/>
      <c r="I53" s="113">
        <v>5282</v>
      </c>
      <c r="J53" s="114">
        <v>4532</v>
      </c>
      <c r="K53" s="114">
        <v>3863</v>
      </c>
      <c r="L53" s="114">
        <v>4661</v>
      </c>
      <c r="M53" s="115">
        <v>4171</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vmcX5IxPIQ50MeE2onhMgxr3c+MlObqzipwcy0eiYhByZwh93pCml/8S0UTTpUgwXfluZEodQS/MTLr0Igw5w==" saltValue="+FExdE+E3WBswEv/2yyq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13" zoomScale="70" zoomScaleNormal="70" zoomScaleSheetLayoutView="100" workbookViewId="0">
      <selection activeCell="H58" sqref="H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557</v>
      </c>
      <c r="G54" s="124" t="s">
        <v>558</v>
      </c>
      <c r="H54" s="125" t="s">
        <v>559</v>
      </c>
    </row>
    <row r="55" spans="2:8" ht="52.5" customHeight="1">
      <c r="B55" s="126"/>
      <c r="C55" s="1264" t="s">
        <v>47</v>
      </c>
      <c r="D55" s="1264"/>
      <c r="E55" s="1265"/>
      <c r="F55" s="127">
        <v>1171</v>
      </c>
      <c r="G55" s="127">
        <v>718</v>
      </c>
      <c r="H55" s="128">
        <v>717</v>
      </c>
    </row>
    <row r="56" spans="2:8" ht="52.5" customHeight="1">
      <c r="B56" s="129"/>
      <c r="C56" s="1266" t="s">
        <v>48</v>
      </c>
      <c r="D56" s="1266"/>
      <c r="E56" s="1267"/>
      <c r="F56" s="130">
        <v>903</v>
      </c>
      <c r="G56" s="130">
        <v>618</v>
      </c>
      <c r="H56" s="131">
        <v>427</v>
      </c>
    </row>
    <row r="57" spans="2:8" ht="53.25" customHeight="1">
      <c r="B57" s="129"/>
      <c r="C57" s="1268" t="s">
        <v>49</v>
      </c>
      <c r="D57" s="1268"/>
      <c r="E57" s="1269"/>
      <c r="F57" s="132">
        <v>3589</v>
      </c>
      <c r="G57" s="132">
        <v>3484</v>
      </c>
      <c r="H57" s="133">
        <v>3266</v>
      </c>
    </row>
    <row r="58" spans="2:8" ht="45.75" customHeight="1">
      <c r="B58" s="134"/>
      <c r="C58" s="1256" t="s">
        <v>591</v>
      </c>
      <c r="D58" s="1257"/>
      <c r="E58" s="1258"/>
      <c r="F58" s="135">
        <v>1215</v>
      </c>
      <c r="G58" s="135">
        <v>1215</v>
      </c>
      <c r="H58" s="136">
        <v>1065</v>
      </c>
    </row>
    <row r="59" spans="2:8" ht="45.75" customHeight="1">
      <c r="B59" s="134"/>
      <c r="C59" s="1256" t="s">
        <v>592</v>
      </c>
      <c r="D59" s="1257"/>
      <c r="E59" s="1258"/>
      <c r="F59" s="135">
        <v>986</v>
      </c>
      <c r="G59" s="135">
        <v>753</v>
      </c>
      <c r="H59" s="136">
        <v>756</v>
      </c>
    </row>
    <row r="60" spans="2:8" ht="45.75" customHeight="1">
      <c r="B60" s="134"/>
      <c r="C60" s="1256" t="s">
        <v>593</v>
      </c>
      <c r="D60" s="1257"/>
      <c r="E60" s="1258"/>
      <c r="F60" s="135">
        <v>461</v>
      </c>
      <c r="G60" s="135">
        <v>461</v>
      </c>
      <c r="H60" s="136">
        <v>461</v>
      </c>
    </row>
    <row r="61" spans="2:8" ht="45.75" customHeight="1">
      <c r="B61" s="134"/>
      <c r="C61" s="1256" t="s">
        <v>594</v>
      </c>
      <c r="D61" s="1257"/>
      <c r="E61" s="1258"/>
      <c r="F61" s="135">
        <v>203</v>
      </c>
      <c r="G61" s="135">
        <v>277</v>
      </c>
      <c r="H61" s="136">
        <v>261</v>
      </c>
    </row>
    <row r="62" spans="2:8" ht="45.75" customHeight="1" thickBot="1">
      <c r="B62" s="137"/>
      <c r="C62" s="1259" t="s">
        <v>595</v>
      </c>
      <c r="D62" s="1260"/>
      <c r="E62" s="1261"/>
      <c r="F62" s="138">
        <v>270</v>
      </c>
      <c r="G62" s="138">
        <v>272</v>
      </c>
      <c r="H62" s="139">
        <v>273</v>
      </c>
    </row>
    <row r="63" spans="2:8" ht="52.5" customHeight="1" thickBot="1">
      <c r="B63" s="140"/>
      <c r="C63" s="1262" t="s">
        <v>50</v>
      </c>
      <c r="D63" s="1262"/>
      <c r="E63" s="1263"/>
      <c r="F63" s="141">
        <v>5663</v>
      </c>
      <c r="G63" s="141">
        <v>4820</v>
      </c>
      <c r="H63" s="142">
        <v>4411</v>
      </c>
    </row>
    <row r="64" spans="2:8" ht="15" customHeight="1"/>
    <row r="65" ht="0" hidden="1" customHeight="1"/>
    <row r="66" ht="0" hidden="1" customHeight="1"/>
  </sheetData>
  <sheetProtection algorithmName="SHA-512" hashValue="SZFVH+c/wV0kInFCZ7jGvgetbKrk/ykZ0RyPsG4C9F0a3BrI3foJj28Aaw4s0QOkVq+AvzJcQvTEvlA02znwTg==" saltValue="V+U03bQgDiLt0hraE/x7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552</v>
      </c>
      <c r="G2" s="156"/>
      <c r="H2" s="157"/>
    </row>
    <row r="3" spans="1:8">
      <c r="A3" s="153" t="s">
        <v>545</v>
      </c>
      <c r="B3" s="158"/>
      <c r="C3" s="159"/>
      <c r="D3" s="160">
        <v>109800</v>
      </c>
      <c r="E3" s="161"/>
      <c r="F3" s="162">
        <v>83623</v>
      </c>
      <c r="G3" s="163"/>
      <c r="H3" s="164"/>
    </row>
    <row r="4" spans="1:8">
      <c r="A4" s="165"/>
      <c r="B4" s="166"/>
      <c r="C4" s="167"/>
      <c r="D4" s="168">
        <v>38384</v>
      </c>
      <c r="E4" s="169"/>
      <c r="F4" s="170">
        <v>48787</v>
      </c>
      <c r="G4" s="171"/>
      <c r="H4" s="172"/>
    </row>
    <row r="5" spans="1:8">
      <c r="A5" s="153" t="s">
        <v>547</v>
      </c>
      <c r="B5" s="158"/>
      <c r="C5" s="159"/>
      <c r="D5" s="160">
        <v>47680</v>
      </c>
      <c r="E5" s="161"/>
      <c r="F5" s="162">
        <v>87974</v>
      </c>
      <c r="G5" s="163"/>
      <c r="H5" s="164"/>
    </row>
    <row r="6" spans="1:8">
      <c r="A6" s="165"/>
      <c r="B6" s="166"/>
      <c r="C6" s="167"/>
      <c r="D6" s="168">
        <v>16039</v>
      </c>
      <c r="E6" s="169"/>
      <c r="F6" s="170">
        <v>48183</v>
      </c>
      <c r="G6" s="171"/>
      <c r="H6" s="172"/>
    </row>
    <row r="7" spans="1:8">
      <c r="A7" s="153" t="s">
        <v>548</v>
      </c>
      <c r="B7" s="158"/>
      <c r="C7" s="159"/>
      <c r="D7" s="160">
        <v>42785</v>
      </c>
      <c r="E7" s="161"/>
      <c r="F7" s="162">
        <v>83280</v>
      </c>
      <c r="G7" s="163"/>
      <c r="H7" s="164"/>
    </row>
    <row r="8" spans="1:8">
      <c r="A8" s="165"/>
      <c r="B8" s="166"/>
      <c r="C8" s="167"/>
      <c r="D8" s="168">
        <v>11566</v>
      </c>
      <c r="E8" s="169"/>
      <c r="F8" s="170">
        <v>43123</v>
      </c>
      <c r="G8" s="171"/>
      <c r="H8" s="172"/>
    </row>
    <row r="9" spans="1:8">
      <c r="A9" s="153" t="s">
        <v>549</v>
      </c>
      <c r="B9" s="158"/>
      <c r="C9" s="159"/>
      <c r="D9" s="160">
        <v>82168</v>
      </c>
      <c r="E9" s="161"/>
      <c r="F9" s="162">
        <v>88968</v>
      </c>
      <c r="G9" s="163"/>
      <c r="H9" s="164"/>
    </row>
    <row r="10" spans="1:8">
      <c r="A10" s="165"/>
      <c r="B10" s="166"/>
      <c r="C10" s="167"/>
      <c r="D10" s="168">
        <v>13074</v>
      </c>
      <c r="E10" s="169"/>
      <c r="F10" s="170">
        <v>45482</v>
      </c>
      <c r="G10" s="171"/>
      <c r="H10" s="172"/>
    </row>
    <row r="11" spans="1:8">
      <c r="A11" s="153" t="s">
        <v>550</v>
      </c>
      <c r="B11" s="158"/>
      <c r="C11" s="159"/>
      <c r="D11" s="160">
        <v>59717</v>
      </c>
      <c r="E11" s="161"/>
      <c r="F11" s="162">
        <v>85173</v>
      </c>
      <c r="G11" s="163"/>
      <c r="H11" s="164"/>
    </row>
    <row r="12" spans="1:8">
      <c r="A12" s="165"/>
      <c r="B12" s="166"/>
      <c r="C12" s="173"/>
      <c r="D12" s="168">
        <v>28888</v>
      </c>
      <c r="E12" s="169"/>
      <c r="F12" s="170">
        <v>43913</v>
      </c>
      <c r="G12" s="171"/>
      <c r="H12" s="172"/>
    </row>
    <row r="13" spans="1:8">
      <c r="A13" s="153"/>
      <c r="B13" s="158"/>
      <c r="C13" s="174"/>
      <c r="D13" s="175">
        <v>68430</v>
      </c>
      <c r="E13" s="176"/>
      <c r="F13" s="177">
        <v>85804</v>
      </c>
      <c r="G13" s="178"/>
      <c r="H13" s="164"/>
    </row>
    <row r="14" spans="1:8">
      <c r="A14" s="165"/>
      <c r="B14" s="166"/>
      <c r="C14" s="167"/>
      <c r="D14" s="168">
        <v>21590</v>
      </c>
      <c r="E14" s="169"/>
      <c r="F14" s="170">
        <v>45898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5.26</v>
      </c>
      <c r="C19" s="179">
        <f>ROUND(VALUE(SUBSTITUTE(実質収支比率等に係る経年分析!G$48,"▲","-")),2)</f>
        <v>5.61</v>
      </c>
      <c r="D19" s="179">
        <f>ROUND(VALUE(SUBSTITUTE(実質収支比率等に係る経年分析!H$48,"▲","-")),2)</f>
        <v>5.19</v>
      </c>
      <c r="E19" s="179">
        <f>ROUND(VALUE(SUBSTITUTE(実質収支比率等に係る経年分析!I$48,"▲","-")),2)</f>
        <v>4.0199999999999996</v>
      </c>
      <c r="F19" s="179">
        <f>ROUND(VALUE(SUBSTITUTE(実質収支比率等に係る経年分析!J$48,"▲","-")),2)</f>
        <v>4.46</v>
      </c>
    </row>
    <row r="20" spans="1:11">
      <c r="A20" s="179" t="s">
        <v>54</v>
      </c>
      <c r="B20" s="179">
        <f>ROUND(VALUE(SUBSTITUTE(実質収支比率等に係る経年分析!F$47,"▲","-")),2)</f>
        <v>15.41</v>
      </c>
      <c r="C20" s="179">
        <f>ROUND(VALUE(SUBSTITUTE(実質収支比率等に係る経年分析!G$47,"▲","-")),2)</f>
        <v>15.32</v>
      </c>
      <c r="D20" s="179">
        <f>ROUND(VALUE(SUBSTITUTE(実質収支比率等に係る経年分析!H$47,"▲","-")),2)</f>
        <v>13.06</v>
      </c>
      <c r="E20" s="179">
        <f>ROUND(VALUE(SUBSTITUTE(実質収支比率等に係る経年分析!I$47,"▲","-")),2)</f>
        <v>7.99</v>
      </c>
      <c r="F20" s="179">
        <f>ROUND(VALUE(SUBSTITUTE(実質収支比率等に係る経年分析!J$47,"▲","-")),2)</f>
        <v>8.06</v>
      </c>
    </row>
    <row r="21" spans="1:11">
      <c r="A21" s="179" t="s">
        <v>55</v>
      </c>
      <c r="B21" s="179">
        <f>IF(ISNUMBER(VALUE(SUBSTITUTE(実質収支比率等に係る経年分析!F$49,"▲","-"))),ROUND(VALUE(SUBSTITUTE(実質収支比率等に係る経年分析!F$49,"▲","-")),2),NA())</f>
        <v>-5.26</v>
      </c>
      <c r="C21" s="179">
        <f>IF(ISNUMBER(VALUE(SUBSTITUTE(実質収支比率等に係る経年分析!G$49,"▲","-"))),ROUND(VALUE(SUBSTITUTE(実質収支比率等に係る経年分析!G$49,"▲","-")),2),NA())</f>
        <v>0.27</v>
      </c>
      <c r="D21" s="179">
        <f>IF(ISNUMBER(VALUE(SUBSTITUTE(実質収支比率等に係る経年分析!H$49,"▲","-"))),ROUND(VALUE(SUBSTITUTE(実質収支比率等に係る経年分析!H$49,"▲","-")),2),NA())</f>
        <v>-1.46</v>
      </c>
      <c r="E21" s="179">
        <f>IF(ISNUMBER(VALUE(SUBSTITUTE(実質収支比率等に係る経年分析!I$49,"▲","-"))),ROUND(VALUE(SUBSTITUTE(実質収支比率等に係る経年分析!I$49,"▲","-")),2),NA())</f>
        <v>-8.4700000000000006</v>
      </c>
      <c r="F21" s="179">
        <f>IF(ISNUMBER(VALUE(SUBSTITUTE(実質収支比率等に係る経年分析!J$49,"▲","-"))),ROUND(VALUE(SUBSTITUTE(実質収支比率等に係る経年分析!J$49,"▲","-")),2),NA())</f>
        <v>-0.65</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東御市後期高齢者医療特別会計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0.14000000000000001</v>
      </c>
    </row>
    <row r="30" spans="1:11">
      <c r="A30" s="180" t="str">
        <f>IF(連結実質赤字比率に係る赤字・黒字の構成分析!C$40="",NA(),連結実質赤字比率に係る赤字・黒字の構成分析!C$40)</f>
        <v>東御市国民健康保険特別会計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1.94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2.29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3.31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3.11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1.17</v>
      </c>
    </row>
    <row r="31" spans="1:11">
      <c r="A31" s="180" t="str">
        <f>IF(連結実質赤字比率に係る赤字・黒字の構成分析!C$39="",NA(),連結実質赤字比率に係る赤字・黒字の構成分析!C$39)</f>
        <v>東御市介護保険特別会計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1.43</v>
      </c>
    </row>
    <row r="32" spans="1:11">
      <c r="A32" s="180" t="str">
        <f>IF(連結実質赤字比率に係る赤字・黒字の構成分析!C$38="",NA(),連結実質赤字比率に係る赤字・黒字の構成分析!C$38)</f>
        <v>東御市病院事業会計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1.1399999999999999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4.0599999999999996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4.5</v>
      </c>
    </row>
    <row r="34" spans="1:16">
      <c r="A34" s="180" t="str">
        <f>IF(連結実質赤字比率に係る赤字・黒字の構成分析!C$36="",NA(),連結実質赤字比率に係る赤字・黒字の構成分析!C$36)</f>
        <v>東御市水道事業会計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4.1399999999999997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5.0999999999999996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5.76</v>
      </c>
    </row>
    <row r="35" spans="1:16">
      <c r="A35" s="180" t="str">
        <f>IF(連結実質赤字比率に係る赤字・黒字の構成分析!C$35="",NA(),連結実質赤字比率に係る赤字・黒字の構成分析!C$35)</f>
        <v>東御市下水道事業会計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8.2200000000000006</v>
      </c>
    </row>
    <row r="36" spans="1:16">
      <c r="A36" s="180" t="str">
        <f>IF(連結実質赤字比率に係る赤字・黒字の構成分析!C$34="",NA(),連結実質赤字比率に係る赤字・黒字の構成分析!C$34)</f>
        <v>東御市地域改善地区住宅改修資金等貸付事業特別会計</v>
      </c>
      <c r="B36" s="180">
        <f>IF(ROUND(VALUE(SUBSTITUTE(連結実質赤字比率に係る赤字・黒字の構成分析!F$34,"▲", "-")), 2) &lt; 0, ABS(ROUND(VALUE(SUBSTITUTE(連結実質赤字比率に係る赤字・黒字の構成分析!F$34,"▲", "-")), 2)), NA())</f>
        <v>0.09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0.06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0.05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0.05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0.06</v>
      </c>
      <c r="K36" s="180" t="e">
        <f>IF(ROUND(VALUE(SUBSTITUTE(連結実質赤字比率に係る赤字・黒字の構成分析!J$34,"▲", "-")), 2) &gt;= 0, ABS(ROUND(VALUE(SUBSTITUTE(連結実質赤字比率に係る赤字・黒字の構成分析!J$34,"▲", "-")), 2)), NA())</f>
        <v>#N/A</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2032</v>
      </c>
      <c r="E42" s="181"/>
      <c r="F42" s="181"/>
      <c r="G42" s="181">
        <f>'実質公債費比率（分子）の構造'!L$52</f>
        <v>1977</v>
      </c>
      <c r="H42" s="181"/>
      <c r="I42" s="181"/>
      <c r="J42" s="181">
        <f>'実質公債費比率（分子）の構造'!M$52</f>
        <v>2021</v>
      </c>
      <c r="K42" s="181"/>
      <c r="L42" s="181"/>
      <c r="M42" s="181">
        <f>'実質公債費比率（分子）の構造'!N$52</f>
        <v>1960</v>
      </c>
      <c r="N42" s="181"/>
      <c r="O42" s="181"/>
      <c r="P42" s="181">
        <f>'実質公債費比率（分子）の構造'!O$52</f>
        <v>1956</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230</v>
      </c>
      <c r="C44" s="181"/>
      <c r="D44" s="181"/>
      <c r="E44" s="181">
        <f>'実質公債費比率（分子）の構造'!L$50</f>
        <v>90</v>
      </c>
      <c r="F44" s="181"/>
      <c r="G44" s="181"/>
      <c r="H44" s="181">
        <f>'実質公債費比率（分子）の構造'!M$50</f>
        <v>31</v>
      </c>
      <c r="I44" s="181"/>
      <c r="J44" s="181"/>
      <c r="K44" s="181">
        <f>'実質公債費比率（分子）の構造'!N$50</f>
        <v>1</v>
      </c>
      <c r="L44" s="181"/>
      <c r="M44" s="181"/>
      <c r="N44" s="181">
        <f>'実質公債費比率（分子）の構造'!O$50</f>
        <v>0</v>
      </c>
      <c r="O44" s="181"/>
      <c r="P44" s="181"/>
    </row>
    <row r="45" spans="1:16">
      <c r="A45" s="181" t="s">
        <v>65</v>
      </c>
      <c r="B45" s="181">
        <f>'実質公債費比率（分子）の構造'!K$49</f>
        <v>28</v>
      </c>
      <c r="C45" s="181"/>
      <c r="D45" s="181"/>
      <c r="E45" s="181">
        <f>'実質公債費比率（分子）の構造'!L$49</f>
        <v>31</v>
      </c>
      <c r="F45" s="181"/>
      <c r="G45" s="181"/>
      <c r="H45" s="181">
        <f>'実質公債費比率（分子）の構造'!M$49</f>
        <v>42</v>
      </c>
      <c r="I45" s="181"/>
      <c r="J45" s="181"/>
      <c r="K45" s="181">
        <f>'実質公債費比率（分子）の構造'!N$49</f>
        <v>64</v>
      </c>
      <c r="L45" s="181"/>
      <c r="M45" s="181"/>
      <c r="N45" s="181">
        <f>'実質公債費比率（分子）の構造'!O$49</f>
        <v>63</v>
      </c>
      <c r="O45" s="181"/>
      <c r="P45" s="181"/>
    </row>
    <row r="46" spans="1:16">
      <c r="A46" s="181" t="s">
        <v>66</v>
      </c>
      <c r="B46" s="181">
        <f>'実質公債費比率（分子）の構造'!K$48</f>
        <v>788</v>
      </c>
      <c r="C46" s="181"/>
      <c r="D46" s="181"/>
      <c r="E46" s="181">
        <f>'実質公債費比率（分子）の構造'!L$48</f>
        <v>763</v>
      </c>
      <c r="F46" s="181"/>
      <c r="G46" s="181"/>
      <c r="H46" s="181">
        <f>'実質公債費比率（分子）の構造'!M$48</f>
        <v>738</v>
      </c>
      <c r="I46" s="181"/>
      <c r="J46" s="181"/>
      <c r="K46" s="181">
        <f>'実質公債費比率（分子）の構造'!N$48</f>
        <v>678</v>
      </c>
      <c r="L46" s="181"/>
      <c r="M46" s="181"/>
      <c r="N46" s="181">
        <f>'実質公債費比率（分子）の構造'!O$48</f>
        <v>657</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1628</v>
      </c>
      <c r="C49" s="181"/>
      <c r="D49" s="181"/>
      <c r="E49" s="181">
        <f>'実質公債費比率（分子）の構造'!L$45</f>
        <v>1631</v>
      </c>
      <c r="F49" s="181"/>
      <c r="G49" s="181"/>
      <c r="H49" s="181">
        <f>'実質公債費比率（分子）の構造'!M$45</f>
        <v>1704</v>
      </c>
      <c r="I49" s="181"/>
      <c r="J49" s="181"/>
      <c r="K49" s="181">
        <f>'実質公債費比率（分子）の構造'!N$45</f>
        <v>1665</v>
      </c>
      <c r="L49" s="181"/>
      <c r="M49" s="181"/>
      <c r="N49" s="181">
        <f>'実質公債費比率（分子）の構造'!O$45</f>
        <v>1743</v>
      </c>
      <c r="O49" s="181"/>
      <c r="P49" s="181"/>
    </row>
    <row r="50" spans="1:16">
      <c r="A50" s="181" t="s">
        <v>70</v>
      </c>
      <c r="B50" s="181" t="e">
        <f>NA()</f>
        <v>#N/A</v>
      </c>
      <c r="C50" s="181">
        <f>IF(ISNUMBER('実質公債費比率（分子）の構造'!K$53),'実質公債費比率（分子）の構造'!K$53,NA())</f>
        <v>642</v>
      </c>
      <c r="D50" s="181" t="e">
        <f>NA()</f>
        <v>#N/A</v>
      </c>
      <c r="E50" s="181" t="e">
        <f>NA()</f>
        <v>#N/A</v>
      </c>
      <c r="F50" s="181">
        <f>IF(ISNUMBER('実質公債費比率（分子）の構造'!L$53),'実質公債費比率（分子）の構造'!L$53,NA())</f>
        <v>538</v>
      </c>
      <c r="G50" s="181" t="e">
        <f>NA()</f>
        <v>#N/A</v>
      </c>
      <c r="H50" s="181" t="e">
        <f>NA()</f>
        <v>#N/A</v>
      </c>
      <c r="I50" s="181">
        <f>IF(ISNUMBER('実質公債費比率（分子）の構造'!M$53),'実質公債費比率（分子）の構造'!M$53,NA())</f>
        <v>494</v>
      </c>
      <c r="J50" s="181" t="e">
        <f>NA()</f>
        <v>#N/A</v>
      </c>
      <c r="K50" s="181" t="e">
        <f>NA()</f>
        <v>#N/A</v>
      </c>
      <c r="L50" s="181">
        <f>IF(ISNUMBER('実質公債費比率（分子）の構造'!N$53),'実質公債費比率（分子）の構造'!N$53,NA())</f>
        <v>448</v>
      </c>
      <c r="M50" s="181" t="e">
        <f>NA()</f>
        <v>#N/A</v>
      </c>
      <c r="N50" s="181" t="e">
        <f>NA()</f>
        <v>#N/A</v>
      </c>
      <c r="O50" s="181">
        <f>IF(ISNUMBER('実質公債費比率（分子）の構造'!O$53),'実質公債費比率（分子）の構造'!O$53,NA())</f>
        <v>507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20191</v>
      </c>
      <c r="E56" s="180"/>
      <c r="F56" s="180"/>
      <c r="G56" s="180">
        <f>'将来負担比率（分子）の構造'!J$52</f>
        <v>19449</v>
      </c>
      <c r="H56" s="180"/>
      <c r="I56" s="180"/>
      <c r="J56" s="180">
        <f>'将来負担比率（分子）の構造'!K$52</f>
        <v>18674</v>
      </c>
      <c r="K56" s="180"/>
      <c r="L56" s="180"/>
      <c r="M56" s="180">
        <f>'将来負担比率（分子）の構造'!L$52</f>
        <v>17762</v>
      </c>
      <c r="N56" s="180"/>
      <c r="O56" s="180"/>
      <c r="P56" s="180">
        <f>'将来負担比率（分子）の構造'!M$52</f>
        <v>17093</v>
      </c>
    </row>
    <row r="57" spans="1:16">
      <c r="A57" s="180" t="s">
        <v>41</v>
      </c>
      <c r="B57" s="180"/>
      <c r="C57" s="180"/>
      <c r="D57" s="180">
        <f>'将来負担比率（分子）の構造'!I$51</f>
        <v>1652</v>
      </c>
      <c r="E57" s="180"/>
      <c r="F57" s="180"/>
      <c r="G57" s="180">
        <f>'将来負担比率（分子）の構造'!J$51</f>
        <v>1527</v>
      </c>
      <c r="H57" s="180"/>
      <c r="I57" s="180"/>
      <c r="J57" s="180">
        <f>'将来負担比率（分子）の構造'!K$51</f>
        <v>1520</v>
      </c>
      <c r="K57" s="180"/>
      <c r="L57" s="180"/>
      <c r="M57" s="180">
        <f>'将来負担比率（分子）の構造'!L$51</f>
        <v>1482</v>
      </c>
      <c r="N57" s="180"/>
      <c r="O57" s="180"/>
      <c r="P57" s="180">
        <f>'将来負担比率（分子）の構造'!M$51</f>
        <v>1413</v>
      </c>
    </row>
    <row r="58" spans="1:16">
      <c r="A58" s="180" t="s">
        <v>40</v>
      </c>
      <c r="B58" s="180"/>
      <c r="C58" s="180"/>
      <c r="D58" s="180">
        <f>'将来負担比率（分子）の構造'!I$50</f>
        <v>5844</v>
      </c>
      <c r="E58" s="180"/>
      <c r="F58" s="180"/>
      <c r="G58" s="180">
        <f>'将来負担比率（分子）の構造'!J$50</f>
        <v>5461</v>
      </c>
      <c r="H58" s="180"/>
      <c r="I58" s="180"/>
      <c r="J58" s="180">
        <f>'将来負担比率（分子）の構造'!K$50</f>
        <v>4706</v>
      </c>
      <c r="K58" s="180"/>
      <c r="L58" s="180"/>
      <c r="M58" s="180">
        <f>'将来負担比率（分子）の構造'!L$50</f>
        <v>4015</v>
      </c>
      <c r="N58" s="180"/>
      <c r="O58" s="180"/>
      <c r="P58" s="180">
        <f>'将来負担比率（分子）の構造'!M$50</f>
        <v>3814</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8</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1752</v>
      </c>
      <c r="C62" s="180"/>
      <c r="D62" s="180"/>
      <c r="E62" s="180">
        <f>'将来負担比率（分子）の構造'!J$45</f>
        <v>1787</v>
      </c>
      <c r="F62" s="180"/>
      <c r="G62" s="180"/>
      <c r="H62" s="180">
        <f>'将来負担比率（分子）の構造'!K$45</f>
        <v>1764</v>
      </c>
      <c r="I62" s="180"/>
      <c r="J62" s="180"/>
      <c r="K62" s="180">
        <f>'将来負担比率（分子）の構造'!L$45</f>
        <v>1949</v>
      </c>
      <c r="L62" s="180"/>
      <c r="M62" s="180"/>
      <c r="N62" s="180">
        <f>'将来負担比率（分子）の構造'!M$45</f>
        <v>1772</v>
      </c>
      <c r="O62" s="180"/>
      <c r="P62" s="180"/>
    </row>
    <row r="63" spans="1:16">
      <c r="A63" s="180" t="s">
        <v>33</v>
      </c>
      <c r="B63" s="180">
        <f>'将来負担比率（分子）の構造'!I$44</f>
        <v>538</v>
      </c>
      <c r="C63" s="180"/>
      <c r="D63" s="180"/>
      <c r="E63" s="180">
        <f>'将来負担比率（分子）の構造'!J$44</f>
        <v>466</v>
      </c>
      <c r="F63" s="180"/>
      <c r="G63" s="180"/>
      <c r="H63" s="180">
        <f>'将来負担比率（分子）の構造'!K$44</f>
        <v>551</v>
      </c>
      <c r="I63" s="180"/>
      <c r="J63" s="180"/>
      <c r="K63" s="180">
        <f>'将来負担比率（分子）の構造'!L$44</f>
        <v>522</v>
      </c>
      <c r="L63" s="180"/>
      <c r="M63" s="180"/>
      <c r="N63" s="180">
        <f>'将来負担比率（分子）の構造'!M$44</f>
        <v>478</v>
      </c>
      <c r="O63" s="180"/>
      <c r="P63" s="180"/>
    </row>
    <row r="64" spans="1:16">
      <c r="A64" s="180" t="s">
        <v>32</v>
      </c>
      <c r="B64" s="180">
        <f>'将来負担比率（分子）の構造'!I$43</f>
        <v>8548</v>
      </c>
      <c r="C64" s="180"/>
      <c r="D64" s="180"/>
      <c r="E64" s="180">
        <f>'将来負担比率（分子）の構造'!J$43</f>
        <v>7509</v>
      </c>
      <c r="F64" s="180"/>
      <c r="G64" s="180"/>
      <c r="H64" s="180">
        <f>'将来負担比率（分子）の構造'!K$43</f>
        <v>6242</v>
      </c>
      <c r="I64" s="180"/>
      <c r="J64" s="180"/>
      <c r="K64" s="180">
        <f>'将来負担比率（分子）の構造'!L$43</f>
        <v>5477</v>
      </c>
      <c r="L64" s="180"/>
      <c r="M64" s="180"/>
      <c r="N64" s="180">
        <f>'将来負担比率（分子）の構造'!M$43</f>
        <v>4907</v>
      </c>
      <c r="O64" s="180"/>
      <c r="P64" s="180"/>
    </row>
    <row r="65" spans="1:16">
      <c r="A65" s="180" t="s">
        <v>31</v>
      </c>
      <c r="B65" s="180">
        <f>'将来負担比率（分子）の構造'!I$42</f>
        <v>118</v>
      </c>
      <c r="C65" s="180"/>
      <c r="D65" s="180"/>
      <c r="E65" s="180">
        <f>'将来負担比率（分子）の構造'!J$42</f>
        <v>30</v>
      </c>
      <c r="F65" s="180"/>
      <c r="G65" s="180"/>
      <c r="H65" s="180">
        <f>'将来負担比率（分子）の構造'!K$42</f>
        <v>0</v>
      </c>
      <c r="I65" s="180"/>
      <c r="J65" s="180"/>
      <c r="K65" s="180">
        <f>'将来負担比率（分子）の構造'!L$42</f>
        <v>0</v>
      </c>
      <c r="L65" s="180"/>
      <c r="M65" s="180"/>
      <c r="N65" s="180" t="str">
        <f>'将来負担比率（分子）の構造'!M$42</f>
        <v>-</v>
      </c>
      <c r="O65" s="180"/>
      <c r="P65" s="180"/>
    </row>
    <row r="66" spans="1:16">
      <c r="A66" s="180" t="s">
        <v>30</v>
      </c>
      <c r="B66" s="180">
        <f>'将来負担比率（分子）の構造'!I$41</f>
        <v>22006</v>
      </c>
      <c r="C66" s="180"/>
      <c r="D66" s="180"/>
      <c r="E66" s="180">
        <f>'将来負担比率（分子）の構造'!J$41</f>
        <v>21176</v>
      </c>
      <c r="F66" s="180"/>
      <c r="G66" s="180"/>
      <c r="H66" s="180">
        <f>'将来負担比率（分子）の構造'!K$41</f>
        <v>20205</v>
      </c>
      <c r="I66" s="180"/>
      <c r="J66" s="180"/>
      <c r="K66" s="180">
        <f>'将来負担比率（分子）の構造'!L$41</f>
        <v>19971</v>
      </c>
      <c r="L66" s="180"/>
      <c r="M66" s="180"/>
      <c r="N66" s="180">
        <f>'将来負担比率（分子）の構造'!M$41</f>
        <v>19334</v>
      </c>
      <c r="O66" s="180"/>
      <c r="P66" s="180"/>
    </row>
    <row r="67" spans="1:16">
      <c r="A67" s="180" t="s">
        <v>74</v>
      </c>
      <c r="B67" s="180" t="e">
        <f>NA()</f>
        <v>#N/A</v>
      </c>
      <c r="C67" s="180">
        <f>IF(ISNUMBER('将来負担比率（分子）の構造'!I$53), IF('将来負担比率（分子）の構造'!I$53 &lt; 0, 0, '将来負担比率（分子）の構造'!I$53), NA())</f>
        <v>5282</v>
      </c>
      <c r="D67" s="180" t="e">
        <f>NA()</f>
        <v>#N/A</v>
      </c>
      <c r="E67" s="180" t="e">
        <f>NA()</f>
        <v>#N/A</v>
      </c>
      <c r="F67" s="180">
        <f>IF(ISNUMBER('将来負担比率（分子）の構造'!J$53), IF('将来負担比率（分子）の構造'!J$53 &lt; 0, 0, '将来負担比率（分子）の構造'!J$53), NA())</f>
        <v>4532</v>
      </c>
      <c r="G67" s="180" t="e">
        <f>NA()</f>
        <v>#N/A</v>
      </c>
      <c r="H67" s="180" t="e">
        <f>NA()</f>
        <v>#N/A</v>
      </c>
      <c r="I67" s="180">
        <f>IF(ISNUMBER('将来負担比率（分子）の構造'!K$53), IF('将来負担比率（分子）の構造'!K$53 &lt; 0, 0, '将来負担比率（分子）の構造'!K$53), NA())</f>
        <v>3863</v>
      </c>
      <c r="J67" s="180" t="e">
        <f>NA()</f>
        <v>#N/A</v>
      </c>
      <c r="K67" s="180" t="e">
        <f>NA()</f>
        <v>#N/A</v>
      </c>
      <c r="L67" s="180">
        <f>IF(ISNUMBER('将来負担比率（分子）の構造'!L$53), IF('将来負担比率（分子）の構造'!L$53 &lt; 0, 0, '将来負担比率（分子）の構造'!L$53), NA())</f>
        <v>4661</v>
      </c>
      <c r="M67" s="180" t="e">
        <f>NA()</f>
        <v>#N/A</v>
      </c>
      <c r="N67" s="180" t="e">
        <f>NA()</f>
        <v>#N/A</v>
      </c>
      <c r="O67" s="180">
        <f>IF(ISNUMBER('将来負担比率（分子）の構造'!M$53), IF('将来負担比率（分子）の構造'!M$53 &lt; 0, 0, '将来負担比率（分子）の構造'!M$53), NA())</f>
        <v>4171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1171</v>
      </c>
      <c r="C72" s="184">
        <f>基金残高に係る経年分析!G55</f>
        <v>718</v>
      </c>
      <c r="D72" s="184">
        <f>基金残高に係る経年分析!H55</f>
        <v>717</v>
      </c>
    </row>
    <row r="73" spans="1:16">
      <c r="A73" s="183" t="s">
        <v>77</v>
      </c>
      <c r="B73" s="184">
        <f>基金残高に係る経年分析!F56</f>
        <v>903</v>
      </c>
      <c r="C73" s="184">
        <f>基金残高に係る経年分析!G56</f>
        <v>618</v>
      </c>
      <c r="D73" s="184">
        <f>基金残高に係る経年分析!H56</f>
        <v>427</v>
      </c>
    </row>
    <row r="74" spans="1:16">
      <c r="A74" s="183" t="s">
        <v>78</v>
      </c>
      <c r="B74" s="184">
        <f>基金残高に係る経年分析!F57</f>
        <v>3589</v>
      </c>
      <c r="C74" s="184">
        <f>基金残高に係る経年分析!G57</f>
        <v>3484</v>
      </c>
      <c r="D74" s="184">
        <f>基金残高に係る経年分析!H57</f>
        <v>3266</v>
      </c>
    </row>
  </sheetData>
  <sheetProtection algorithmName="SHA-512" hashValue="u3Q+svulsZ13AN354v6nmW6i10+2SMplv6ituE4QwhYThZvLHw3Q5i/7iWvmwrZl+aI0VrIoEn65JVvlEcQr6A==" saltValue="JurV7rsVfazEmqPaf8j5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4047830</v>
      </c>
      <c r="S5" s="689"/>
      <c r="T5" s="689"/>
      <c r="U5" s="689"/>
      <c r="V5" s="689"/>
      <c r="W5" s="689"/>
      <c r="X5" s="689"/>
      <c r="Y5" s="735"/>
      <c r="Z5" s="753">
        <v>25.9</v>
      </c>
      <c r="AA5" s="753"/>
      <c r="AB5" s="753"/>
      <c r="AC5" s="753"/>
      <c r="AD5" s="754">
        <v>3834475</v>
      </c>
      <c r="AE5" s="754"/>
      <c r="AF5" s="754"/>
      <c r="AG5" s="754"/>
      <c r="AH5" s="754"/>
      <c r="AI5" s="754"/>
      <c r="AJ5" s="754"/>
      <c r="AK5" s="754"/>
      <c r="AL5" s="736">
        <v>44.7</v>
      </c>
      <c r="AM5" s="705"/>
      <c r="AN5" s="705"/>
      <c r="AO5" s="737"/>
      <c r="AP5" s="722" t="s">
        <v>225</v>
      </c>
      <c r="AQ5" s="723"/>
      <c r="AR5" s="723"/>
      <c r="AS5" s="723"/>
      <c r="AT5" s="723"/>
      <c r="AU5" s="723"/>
      <c r="AV5" s="723"/>
      <c r="AW5" s="723"/>
      <c r="AX5" s="723"/>
      <c r="AY5" s="723"/>
      <c r="AZ5" s="723"/>
      <c r="BA5" s="723"/>
      <c r="BB5" s="723"/>
      <c r="BC5" s="723"/>
      <c r="BD5" s="723"/>
      <c r="BE5" s="723"/>
      <c r="BF5" s="724"/>
      <c r="BG5" s="623">
        <v>3830827</v>
      </c>
      <c r="BH5" s="626"/>
      <c r="BI5" s="626"/>
      <c r="BJ5" s="626"/>
      <c r="BK5" s="626"/>
      <c r="BL5" s="626"/>
      <c r="BM5" s="626"/>
      <c r="BN5" s="627"/>
      <c r="BO5" s="685">
        <v>94.6</v>
      </c>
      <c r="BP5" s="685"/>
      <c r="BQ5" s="685"/>
      <c r="BR5" s="685"/>
      <c r="BS5" s="686">
        <v>25416</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172996</v>
      </c>
      <c r="S6" s="626"/>
      <c r="T6" s="626"/>
      <c r="U6" s="626"/>
      <c r="V6" s="626"/>
      <c r="W6" s="626"/>
      <c r="X6" s="626"/>
      <c r="Y6" s="627"/>
      <c r="Z6" s="685">
        <v>1.1000000000000001</v>
      </c>
      <c r="AA6" s="685"/>
      <c r="AB6" s="685"/>
      <c r="AC6" s="685"/>
      <c r="AD6" s="686">
        <v>172996</v>
      </c>
      <c r="AE6" s="686"/>
      <c r="AF6" s="686"/>
      <c r="AG6" s="686"/>
      <c r="AH6" s="686"/>
      <c r="AI6" s="686"/>
      <c r="AJ6" s="686"/>
      <c r="AK6" s="686"/>
      <c r="AL6" s="628">
        <v>2</v>
      </c>
      <c r="AM6" s="629"/>
      <c r="AN6" s="629"/>
      <c r="AO6" s="687"/>
      <c r="AP6" s="620" t="s">
        <v>230</v>
      </c>
      <c r="AQ6" s="621"/>
      <c r="AR6" s="621"/>
      <c r="AS6" s="621"/>
      <c r="AT6" s="621"/>
      <c r="AU6" s="621"/>
      <c r="AV6" s="621"/>
      <c r="AW6" s="621"/>
      <c r="AX6" s="621"/>
      <c r="AY6" s="621"/>
      <c r="AZ6" s="621"/>
      <c r="BA6" s="621"/>
      <c r="BB6" s="621"/>
      <c r="BC6" s="621"/>
      <c r="BD6" s="621"/>
      <c r="BE6" s="621"/>
      <c r="BF6" s="622"/>
      <c r="BG6" s="623">
        <v>3830827</v>
      </c>
      <c r="BH6" s="626"/>
      <c r="BI6" s="626"/>
      <c r="BJ6" s="626"/>
      <c r="BK6" s="626"/>
      <c r="BL6" s="626"/>
      <c r="BM6" s="626"/>
      <c r="BN6" s="627"/>
      <c r="BO6" s="685">
        <v>94.6</v>
      </c>
      <c r="BP6" s="685"/>
      <c r="BQ6" s="685"/>
      <c r="BR6" s="685"/>
      <c r="BS6" s="686">
        <v>25416</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152344</v>
      </c>
      <c r="CS6" s="626"/>
      <c r="CT6" s="626"/>
      <c r="CU6" s="626"/>
      <c r="CV6" s="626"/>
      <c r="CW6" s="626"/>
      <c r="CX6" s="626"/>
      <c r="CY6" s="627"/>
      <c r="CZ6" s="736">
        <v>1</v>
      </c>
      <c r="DA6" s="705"/>
      <c r="DB6" s="705"/>
      <c r="DC6" s="739"/>
      <c r="DD6" s="631" t="s">
        <v>138</v>
      </c>
      <c r="DE6" s="626"/>
      <c r="DF6" s="626"/>
      <c r="DG6" s="626"/>
      <c r="DH6" s="626"/>
      <c r="DI6" s="626"/>
      <c r="DJ6" s="626"/>
      <c r="DK6" s="626"/>
      <c r="DL6" s="626"/>
      <c r="DM6" s="626"/>
      <c r="DN6" s="626"/>
      <c r="DO6" s="626"/>
      <c r="DP6" s="627"/>
      <c r="DQ6" s="631">
        <v>152344</v>
      </c>
      <c r="DR6" s="626"/>
      <c r="DS6" s="626"/>
      <c r="DT6" s="626"/>
      <c r="DU6" s="626"/>
      <c r="DV6" s="626"/>
      <c r="DW6" s="626"/>
      <c r="DX6" s="626"/>
      <c r="DY6" s="626"/>
      <c r="DZ6" s="626"/>
      <c r="EA6" s="626"/>
      <c r="EB6" s="626"/>
      <c r="EC6" s="666"/>
    </row>
    <row r="7" spans="2:143" ht="11.25" customHeight="1">
      <c r="B7" s="620" t="s">
        <v>232</v>
      </c>
      <c r="C7" s="621"/>
      <c r="D7" s="621"/>
      <c r="E7" s="621"/>
      <c r="F7" s="621"/>
      <c r="G7" s="621"/>
      <c r="H7" s="621"/>
      <c r="I7" s="621"/>
      <c r="J7" s="621"/>
      <c r="K7" s="621"/>
      <c r="L7" s="621"/>
      <c r="M7" s="621"/>
      <c r="N7" s="621"/>
      <c r="O7" s="621"/>
      <c r="P7" s="621"/>
      <c r="Q7" s="622"/>
      <c r="R7" s="623">
        <v>6882</v>
      </c>
      <c r="S7" s="626"/>
      <c r="T7" s="626"/>
      <c r="U7" s="626"/>
      <c r="V7" s="626"/>
      <c r="W7" s="626"/>
      <c r="X7" s="626"/>
      <c r="Y7" s="627"/>
      <c r="Z7" s="685">
        <v>0</v>
      </c>
      <c r="AA7" s="685"/>
      <c r="AB7" s="685"/>
      <c r="AC7" s="685"/>
      <c r="AD7" s="686">
        <v>6882</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1653411</v>
      </c>
      <c r="BH7" s="626"/>
      <c r="BI7" s="626"/>
      <c r="BJ7" s="626"/>
      <c r="BK7" s="626"/>
      <c r="BL7" s="626"/>
      <c r="BM7" s="626"/>
      <c r="BN7" s="627"/>
      <c r="BO7" s="685">
        <v>40.799999999999997</v>
      </c>
      <c r="BP7" s="685"/>
      <c r="BQ7" s="685"/>
      <c r="BR7" s="685"/>
      <c r="BS7" s="686">
        <v>25416</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2446019</v>
      </c>
      <c r="CS7" s="626"/>
      <c r="CT7" s="626"/>
      <c r="CU7" s="626"/>
      <c r="CV7" s="626"/>
      <c r="CW7" s="626"/>
      <c r="CX7" s="626"/>
      <c r="CY7" s="627"/>
      <c r="CZ7" s="685">
        <v>16.100000000000001</v>
      </c>
      <c r="DA7" s="685"/>
      <c r="DB7" s="685"/>
      <c r="DC7" s="685"/>
      <c r="DD7" s="631">
        <v>453572</v>
      </c>
      <c r="DE7" s="626"/>
      <c r="DF7" s="626"/>
      <c r="DG7" s="626"/>
      <c r="DH7" s="626"/>
      <c r="DI7" s="626"/>
      <c r="DJ7" s="626"/>
      <c r="DK7" s="626"/>
      <c r="DL7" s="626"/>
      <c r="DM7" s="626"/>
      <c r="DN7" s="626"/>
      <c r="DO7" s="626"/>
      <c r="DP7" s="627"/>
      <c r="DQ7" s="631">
        <v>1519083</v>
      </c>
      <c r="DR7" s="626"/>
      <c r="DS7" s="626"/>
      <c r="DT7" s="626"/>
      <c r="DU7" s="626"/>
      <c r="DV7" s="626"/>
      <c r="DW7" s="626"/>
      <c r="DX7" s="626"/>
      <c r="DY7" s="626"/>
      <c r="DZ7" s="626"/>
      <c r="EA7" s="626"/>
      <c r="EB7" s="626"/>
      <c r="EC7" s="666"/>
    </row>
    <row r="8" spans="2:143" ht="11.25" customHeight="1">
      <c r="B8" s="620" t="s">
        <v>235</v>
      </c>
      <c r="C8" s="621"/>
      <c r="D8" s="621"/>
      <c r="E8" s="621"/>
      <c r="F8" s="621"/>
      <c r="G8" s="621"/>
      <c r="H8" s="621"/>
      <c r="I8" s="621"/>
      <c r="J8" s="621"/>
      <c r="K8" s="621"/>
      <c r="L8" s="621"/>
      <c r="M8" s="621"/>
      <c r="N8" s="621"/>
      <c r="O8" s="621"/>
      <c r="P8" s="621"/>
      <c r="Q8" s="622"/>
      <c r="R8" s="623">
        <v>11705</v>
      </c>
      <c r="S8" s="626"/>
      <c r="T8" s="626"/>
      <c r="U8" s="626"/>
      <c r="V8" s="626"/>
      <c r="W8" s="626"/>
      <c r="X8" s="626"/>
      <c r="Y8" s="627"/>
      <c r="Z8" s="685">
        <v>0.1</v>
      </c>
      <c r="AA8" s="685"/>
      <c r="AB8" s="685"/>
      <c r="AC8" s="685"/>
      <c r="AD8" s="686">
        <v>11705</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55360</v>
      </c>
      <c r="BH8" s="626"/>
      <c r="BI8" s="626"/>
      <c r="BJ8" s="626"/>
      <c r="BK8" s="626"/>
      <c r="BL8" s="626"/>
      <c r="BM8" s="626"/>
      <c r="BN8" s="627"/>
      <c r="BO8" s="685">
        <v>1.4</v>
      </c>
      <c r="BP8" s="685"/>
      <c r="BQ8" s="685"/>
      <c r="BR8" s="685"/>
      <c r="BS8" s="631" t="s">
        <v>138</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4091881</v>
      </c>
      <c r="CS8" s="626"/>
      <c r="CT8" s="626"/>
      <c r="CU8" s="626"/>
      <c r="CV8" s="626"/>
      <c r="CW8" s="626"/>
      <c r="CX8" s="626"/>
      <c r="CY8" s="627"/>
      <c r="CZ8" s="685">
        <v>27</v>
      </c>
      <c r="DA8" s="685"/>
      <c r="DB8" s="685"/>
      <c r="DC8" s="685"/>
      <c r="DD8" s="631">
        <v>26247</v>
      </c>
      <c r="DE8" s="626"/>
      <c r="DF8" s="626"/>
      <c r="DG8" s="626"/>
      <c r="DH8" s="626"/>
      <c r="DI8" s="626"/>
      <c r="DJ8" s="626"/>
      <c r="DK8" s="626"/>
      <c r="DL8" s="626"/>
      <c r="DM8" s="626"/>
      <c r="DN8" s="626"/>
      <c r="DO8" s="626"/>
      <c r="DP8" s="627"/>
      <c r="DQ8" s="631">
        <v>2339469</v>
      </c>
      <c r="DR8" s="626"/>
      <c r="DS8" s="626"/>
      <c r="DT8" s="626"/>
      <c r="DU8" s="626"/>
      <c r="DV8" s="626"/>
      <c r="DW8" s="626"/>
      <c r="DX8" s="626"/>
      <c r="DY8" s="626"/>
      <c r="DZ8" s="626"/>
      <c r="EA8" s="626"/>
      <c r="EB8" s="626"/>
      <c r="EC8" s="666"/>
    </row>
    <row r="9" spans="2:143" ht="11.25" customHeight="1">
      <c r="B9" s="620" t="s">
        <v>238</v>
      </c>
      <c r="C9" s="621"/>
      <c r="D9" s="621"/>
      <c r="E9" s="621"/>
      <c r="F9" s="621"/>
      <c r="G9" s="621"/>
      <c r="H9" s="621"/>
      <c r="I9" s="621"/>
      <c r="J9" s="621"/>
      <c r="K9" s="621"/>
      <c r="L9" s="621"/>
      <c r="M9" s="621"/>
      <c r="N9" s="621"/>
      <c r="O9" s="621"/>
      <c r="P9" s="621"/>
      <c r="Q9" s="622"/>
      <c r="R9" s="623">
        <v>9841</v>
      </c>
      <c r="S9" s="626"/>
      <c r="T9" s="626"/>
      <c r="U9" s="626"/>
      <c r="V9" s="626"/>
      <c r="W9" s="626"/>
      <c r="X9" s="626"/>
      <c r="Y9" s="627"/>
      <c r="Z9" s="685">
        <v>0.1</v>
      </c>
      <c r="AA9" s="685"/>
      <c r="AB9" s="685"/>
      <c r="AC9" s="685"/>
      <c r="AD9" s="686">
        <v>9841</v>
      </c>
      <c r="AE9" s="686"/>
      <c r="AF9" s="686"/>
      <c r="AG9" s="686"/>
      <c r="AH9" s="686"/>
      <c r="AI9" s="686"/>
      <c r="AJ9" s="686"/>
      <c r="AK9" s="686"/>
      <c r="AL9" s="628">
        <v>0.1</v>
      </c>
      <c r="AM9" s="629"/>
      <c r="AN9" s="629"/>
      <c r="AO9" s="687"/>
      <c r="AP9" s="620" t="s">
        <v>239</v>
      </c>
      <c r="AQ9" s="621"/>
      <c r="AR9" s="621"/>
      <c r="AS9" s="621"/>
      <c r="AT9" s="621"/>
      <c r="AU9" s="621"/>
      <c r="AV9" s="621"/>
      <c r="AW9" s="621"/>
      <c r="AX9" s="621"/>
      <c r="AY9" s="621"/>
      <c r="AZ9" s="621"/>
      <c r="BA9" s="621"/>
      <c r="BB9" s="621"/>
      <c r="BC9" s="621"/>
      <c r="BD9" s="621"/>
      <c r="BE9" s="621"/>
      <c r="BF9" s="622"/>
      <c r="BG9" s="623">
        <v>1275954</v>
      </c>
      <c r="BH9" s="626"/>
      <c r="BI9" s="626"/>
      <c r="BJ9" s="626"/>
      <c r="BK9" s="626"/>
      <c r="BL9" s="626"/>
      <c r="BM9" s="626"/>
      <c r="BN9" s="627"/>
      <c r="BO9" s="685">
        <v>31.5</v>
      </c>
      <c r="BP9" s="685"/>
      <c r="BQ9" s="685"/>
      <c r="BR9" s="685"/>
      <c r="BS9" s="631" t="s">
        <v>138</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1338780</v>
      </c>
      <c r="CS9" s="626"/>
      <c r="CT9" s="626"/>
      <c r="CU9" s="626"/>
      <c r="CV9" s="626"/>
      <c r="CW9" s="626"/>
      <c r="CX9" s="626"/>
      <c r="CY9" s="627"/>
      <c r="CZ9" s="685">
        <v>8.8000000000000007</v>
      </c>
      <c r="DA9" s="685"/>
      <c r="DB9" s="685"/>
      <c r="DC9" s="685"/>
      <c r="DD9" s="631">
        <v>19229</v>
      </c>
      <c r="DE9" s="626"/>
      <c r="DF9" s="626"/>
      <c r="DG9" s="626"/>
      <c r="DH9" s="626"/>
      <c r="DI9" s="626"/>
      <c r="DJ9" s="626"/>
      <c r="DK9" s="626"/>
      <c r="DL9" s="626"/>
      <c r="DM9" s="626"/>
      <c r="DN9" s="626"/>
      <c r="DO9" s="626"/>
      <c r="DP9" s="627"/>
      <c r="DQ9" s="631">
        <v>1270044</v>
      </c>
      <c r="DR9" s="626"/>
      <c r="DS9" s="626"/>
      <c r="DT9" s="626"/>
      <c r="DU9" s="626"/>
      <c r="DV9" s="626"/>
      <c r="DW9" s="626"/>
      <c r="DX9" s="626"/>
      <c r="DY9" s="626"/>
      <c r="DZ9" s="626"/>
      <c r="EA9" s="626"/>
      <c r="EB9" s="626"/>
      <c r="EC9" s="666"/>
    </row>
    <row r="10" spans="2:143" ht="11.25" customHeight="1">
      <c r="B10" s="620" t="s">
        <v>241</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242</v>
      </c>
      <c r="AA10" s="685"/>
      <c r="AB10" s="685"/>
      <c r="AC10" s="685"/>
      <c r="AD10" s="686" t="s">
        <v>242</v>
      </c>
      <c r="AE10" s="686"/>
      <c r="AF10" s="686"/>
      <c r="AG10" s="686"/>
      <c r="AH10" s="686"/>
      <c r="AI10" s="686"/>
      <c r="AJ10" s="686"/>
      <c r="AK10" s="686"/>
      <c r="AL10" s="628" t="s">
        <v>242</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90187</v>
      </c>
      <c r="BH10" s="626"/>
      <c r="BI10" s="626"/>
      <c r="BJ10" s="626"/>
      <c r="BK10" s="626"/>
      <c r="BL10" s="626"/>
      <c r="BM10" s="626"/>
      <c r="BN10" s="627"/>
      <c r="BO10" s="685">
        <v>2.2000000000000002</v>
      </c>
      <c r="BP10" s="685"/>
      <c r="BQ10" s="685"/>
      <c r="BR10" s="685"/>
      <c r="BS10" s="631" t="s">
        <v>242</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t="s">
        <v>242</v>
      </c>
      <c r="CS10" s="626"/>
      <c r="CT10" s="626"/>
      <c r="CU10" s="626"/>
      <c r="CV10" s="626"/>
      <c r="CW10" s="626"/>
      <c r="CX10" s="626"/>
      <c r="CY10" s="627"/>
      <c r="CZ10" s="685" t="s">
        <v>242</v>
      </c>
      <c r="DA10" s="685"/>
      <c r="DB10" s="685"/>
      <c r="DC10" s="685"/>
      <c r="DD10" s="631" t="s">
        <v>242</v>
      </c>
      <c r="DE10" s="626"/>
      <c r="DF10" s="626"/>
      <c r="DG10" s="626"/>
      <c r="DH10" s="626"/>
      <c r="DI10" s="626"/>
      <c r="DJ10" s="626"/>
      <c r="DK10" s="626"/>
      <c r="DL10" s="626"/>
      <c r="DM10" s="626"/>
      <c r="DN10" s="626"/>
      <c r="DO10" s="626"/>
      <c r="DP10" s="627"/>
      <c r="DQ10" s="631" t="s">
        <v>138</v>
      </c>
      <c r="DR10" s="626"/>
      <c r="DS10" s="626"/>
      <c r="DT10" s="626"/>
      <c r="DU10" s="626"/>
      <c r="DV10" s="626"/>
      <c r="DW10" s="626"/>
      <c r="DX10" s="626"/>
      <c r="DY10" s="626"/>
      <c r="DZ10" s="626"/>
      <c r="EA10" s="626"/>
      <c r="EB10" s="626"/>
      <c r="EC10" s="666"/>
    </row>
    <row r="11" spans="2:143" ht="11.25" customHeight="1">
      <c r="B11" s="620" t="s">
        <v>245</v>
      </c>
      <c r="C11" s="621"/>
      <c r="D11" s="621"/>
      <c r="E11" s="621"/>
      <c r="F11" s="621"/>
      <c r="G11" s="621"/>
      <c r="H11" s="621"/>
      <c r="I11" s="621"/>
      <c r="J11" s="621"/>
      <c r="K11" s="621"/>
      <c r="L11" s="621"/>
      <c r="M11" s="621"/>
      <c r="N11" s="621"/>
      <c r="O11" s="621"/>
      <c r="P11" s="621"/>
      <c r="Q11" s="622"/>
      <c r="R11" s="623" t="s">
        <v>242</v>
      </c>
      <c r="S11" s="626"/>
      <c r="T11" s="626"/>
      <c r="U11" s="626"/>
      <c r="V11" s="626"/>
      <c r="W11" s="626"/>
      <c r="X11" s="626"/>
      <c r="Y11" s="627"/>
      <c r="Z11" s="685" t="s">
        <v>242</v>
      </c>
      <c r="AA11" s="685"/>
      <c r="AB11" s="685"/>
      <c r="AC11" s="685"/>
      <c r="AD11" s="686" t="s">
        <v>242</v>
      </c>
      <c r="AE11" s="686"/>
      <c r="AF11" s="686"/>
      <c r="AG11" s="686"/>
      <c r="AH11" s="686"/>
      <c r="AI11" s="686"/>
      <c r="AJ11" s="686"/>
      <c r="AK11" s="686"/>
      <c r="AL11" s="628" t="s">
        <v>138</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231910</v>
      </c>
      <c r="BH11" s="626"/>
      <c r="BI11" s="626"/>
      <c r="BJ11" s="626"/>
      <c r="BK11" s="626"/>
      <c r="BL11" s="626"/>
      <c r="BM11" s="626"/>
      <c r="BN11" s="627"/>
      <c r="BO11" s="685">
        <v>5.7</v>
      </c>
      <c r="BP11" s="685"/>
      <c r="BQ11" s="685"/>
      <c r="BR11" s="685"/>
      <c r="BS11" s="631">
        <v>25416</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650857</v>
      </c>
      <c r="CS11" s="626"/>
      <c r="CT11" s="626"/>
      <c r="CU11" s="626"/>
      <c r="CV11" s="626"/>
      <c r="CW11" s="626"/>
      <c r="CX11" s="626"/>
      <c r="CY11" s="627"/>
      <c r="CZ11" s="685">
        <v>4.3</v>
      </c>
      <c r="DA11" s="685"/>
      <c r="DB11" s="685"/>
      <c r="DC11" s="685"/>
      <c r="DD11" s="631">
        <v>156233</v>
      </c>
      <c r="DE11" s="626"/>
      <c r="DF11" s="626"/>
      <c r="DG11" s="626"/>
      <c r="DH11" s="626"/>
      <c r="DI11" s="626"/>
      <c r="DJ11" s="626"/>
      <c r="DK11" s="626"/>
      <c r="DL11" s="626"/>
      <c r="DM11" s="626"/>
      <c r="DN11" s="626"/>
      <c r="DO11" s="626"/>
      <c r="DP11" s="627"/>
      <c r="DQ11" s="631">
        <v>330605</v>
      </c>
      <c r="DR11" s="626"/>
      <c r="DS11" s="626"/>
      <c r="DT11" s="626"/>
      <c r="DU11" s="626"/>
      <c r="DV11" s="626"/>
      <c r="DW11" s="626"/>
      <c r="DX11" s="626"/>
      <c r="DY11" s="626"/>
      <c r="DZ11" s="626"/>
      <c r="EA11" s="626"/>
      <c r="EB11" s="626"/>
      <c r="EC11" s="666"/>
    </row>
    <row r="12" spans="2:143" ht="11.25" customHeight="1">
      <c r="B12" s="620" t="s">
        <v>248</v>
      </c>
      <c r="C12" s="621"/>
      <c r="D12" s="621"/>
      <c r="E12" s="621"/>
      <c r="F12" s="621"/>
      <c r="G12" s="621"/>
      <c r="H12" s="621"/>
      <c r="I12" s="621"/>
      <c r="J12" s="621"/>
      <c r="K12" s="621"/>
      <c r="L12" s="621"/>
      <c r="M12" s="621"/>
      <c r="N12" s="621"/>
      <c r="O12" s="621"/>
      <c r="P12" s="621"/>
      <c r="Q12" s="622"/>
      <c r="R12" s="623">
        <v>589930</v>
      </c>
      <c r="S12" s="626"/>
      <c r="T12" s="626"/>
      <c r="U12" s="626"/>
      <c r="V12" s="626"/>
      <c r="W12" s="626"/>
      <c r="X12" s="626"/>
      <c r="Y12" s="627"/>
      <c r="Z12" s="685">
        <v>3.8</v>
      </c>
      <c r="AA12" s="685"/>
      <c r="AB12" s="685"/>
      <c r="AC12" s="685"/>
      <c r="AD12" s="686">
        <v>589930</v>
      </c>
      <c r="AE12" s="686"/>
      <c r="AF12" s="686"/>
      <c r="AG12" s="686"/>
      <c r="AH12" s="686"/>
      <c r="AI12" s="686"/>
      <c r="AJ12" s="686"/>
      <c r="AK12" s="686"/>
      <c r="AL12" s="628">
        <v>6.9</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1875470</v>
      </c>
      <c r="BH12" s="626"/>
      <c r="BI12" s="626"/>
      <c r="BJ12" s="626"/>
      <c r="BK12" s="626"/>
      <c r="BL12" s="626"/>
      <c r="BM12" s="626"/>
      <c r="BN12" s="627"/>
      <c r="BO12" s="685">
        <v>46.3</v>
      </c>
      <c r="BP12" s="685"/>
      <c r="BQ12" s="685"/>
      <c r="BR12" s="685"/>
      <c r="BS12" s="631" t="s">
        <v>242</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1051827</v>
      </c>
      <c r="CS12" s="626"/>
      <c r="CT12" s="626"/>
      <c r="CU12" s="626"/>
      <c r="CV12" s="626"/>
      <c r="CW12" s="626"/>
      <c r="CX12" s="626"/>
      <c r="CY12" s="627"/>
      <c r="CZ12" s="685">
        <v>6.9</v>
      </c>
      <c r="DA12" s="685"/>
      <c r="DB12" s="685"/>
      <c r="DC12" s="685"/>
      <c r="DD12" s="631">
        <v>356742</v>
      </c>
      <c r="DE12" s="626"/>
      <c r="DF12" s="626"/>
      <c r="DG12" s="626"/>
      <c r="DH12" s="626"/>
      <c r="DI12" s="626"/>
      <c r="DJ12" s="626"/>
      <c r="DK12" s="626"/>
      <c r="DL12" s="626"/>
      <c r="DM12" s="626"/>
      <c r="DN12" s="626"/>
      <c r="DO12" s="626"/>
      <c r="DP12" s="627"/>
      <c r="DQ12" s="631">
        <v>335300</v>
      </c>
      <c r="DR12" s="626"/>
      <c r="DS12" s="626"/>
      <c r="DT12" s="626"/>
      <c r="DU12" s="626"/>
      <c r="DV12" s="626"/>
      <c r="DW12" s="626"/>
      <c r="DX12" s="626"/>
      <c r="DY12" s="626"/>
      <c r="DZ12" s="626"/>
      <c r="EA12" s="626"/>
      <c r="EB12" s="626"/>
      <c r="EC12" s="666"/>
    </row>
    <row r="13" spans="2:143" ht="11.25" customHeight="1">
      <c r="B13" s="620" t="s">
        <v>251</v>
      </c>
      <c r="C13" s="621"/>
      <c r="D13" s="621"/>
      <c r="E13" s="621"/>
      <c r="F13" s="621"/>
      <c r="G13" s="621"/>
      <c r="H13" s="621"/>
      <c r="I13" s="621"/>
      <c r="J13" s="621"/>
      <c r="K13" s="621"/>
      <c r="L13" s="621"/>
      <c r="M13" s="621"/>
      <c r="N13" s="621"/>
      <c r="O13" s="621"/>
      <c r="P13" s="621"/>
      <c r="Q13" s="622"/>
      <c r="R13" s="623">
        <v>8947</v>
      </c>
      <c r="S13" s="626"/>
      <c r="T13" s="626"/>
      <c r="U13" s="626"/>
      <c r="V13" s="626"/>
      <c r="W13" s="626"/>
      <c r="X13" s="626"/>
      <c r="Y13" s="627"/>
      <c r="Z13" s="685">
        <v>0.1</v>
      </c>
      <c r="AA13" s="685"/>
      <c r="AB13" s="685"/>
      <c r="AC13" s="685"/>
      <c r="AD13" s="686">
        <v>8947</v>
      </c>
      <c r="AE13" s="686"/>
      <c r="AF13" s="686"/>
      <c r="AG13" s="686"/>
      <c r="AH13" s="686"/>
      <c r="AI13" s="686"/>
      <c r="AJ13" s="686"/>
      <c r="AK13" s="686"/>
      <c r="AL13" s="628">
        <v>0.1</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1856596</v>
      </c>
      <c r="BH13" s="626"/>
      <c r="BI13" s="626"/>
      <c r="BJ13" s="626"/>
      <c r="BK13" s="626"/>
      <c r="BL13" s="626"/>
      <c r="BM13" s="626"/>
      <c r="BN13" s="627"/>
      <c r="BO13" s="685">
        <v>45.9</v>
      </c>
      <c r="BP13" s="685"/>
      <c r="BQ13" s="685"/>
      <c r="BR13" s="685"/>
      <c r="BS13" s="631" t="s">
        <v>242</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1949102</v>
      </c>
      <c r="CS13" s="626"/>
      <c r="CT13" s="626"/>
      <c r="CU13" s="626"/>
      <c r="CV13" s="626"/>
      <c r="CW13" s="626"/>
      <c r="CX13" s="626"/>
      <c r="CY13" s="627"/>
      <c r="CZ13" s="685">
        <v>12.9</v>
      </c>
      <c r="DA13" s="685"/>
      <c r="DB13" s="685"/>
      <c r="DC13" s="685"/>
      <c r="DD13" s="631">
        <v>530540</v>
      </c>
      <c r="DE13" s="626"/>
      <c r="DF13" s="626"/>
      <c r="DG13" s="626"/>
      <c r="DH13" s="626"/>
      <c r="DI13" s="626"/>
      <c r="DJ13" s="626"/>
      <c r="DK13" s="626"/>
      <c r="DL13" s="626"/>
      <c r="DM13" s="626"/>
      <c r="DN13" s="626"/>
      <c r="DO13" s="626"/>
      <c r="DP13" s="627"/>
      <c r="DQ13" s="631">
        <v>1482781</v>
      </c>
      <c r="DR13" s="626"/>
      <c r="DS13" s="626"/>
      <c r="DT13" s="626"/>
      <c r="DU13" s="626"/>
      <c r="DV13" s="626"/>
      <c r="DW13" s="626"/>
      <c r="DX13" s="626"/>
      <c r="DY13" s="626"/>
      <c r="DZ13" s="626"/>
      <c r="EA13" s="626"/>
      <c r="EB13" s="626"/>
      <c r="EC13" s="666"/>
    </row>
    <row r="14" spans="2:143" ht="11.25" customHeight="1">
      <c r="B14" s="620" t="s">
        <v>254</v>
      </c>
      <c r="C14" s="621"/>
      <c r="D14" s="621"/>
      <c r="E14" s="621"/>
      <c r="F14" s="621"/>
      <c r="G14" s="621"/>
      <c r="H14" s="621"/>
      <c r="I14" s="621"/>
      <c r="J14" s="621"/>
      <c r="K14" s="621"/>
      <c r="L14" s="621"/>
      <c r="M14" s="621"/>
      <c r="N14" s="621"/>
      <c r="O14" s="621"/>
      <c r="P14" s="621"/>
      <c r="Q14" s="622"/>
      <c r="R14" s="623" t="s">
        <v>242</v>
      </c>
      <c r="S14" s="626"/>
      <c r="T14" s="626"/>
      <c r="U14" s="626"/>
      <c r="V14" s="626"/>
      <c r="W14" s="626"/>
      <c r="X14" s="626"/>
      <c r="Y14" s="627"/>
      <c r="Z14" s="685" t="s">
        <v>242</v>
      </c>
      <c r="AA14" s="685"/>
      <c r="AB14" s="685"/>
      <c r="AC14" s="685"/>
      <c r="AD14" s="686" t="s">
        <v>242</v>
      </c>
      <c r="AE14" s="686"/>
      <c r="AF14" s="686"/>
      <c r="AG14" s="686"/>
      <c r="AH14" s="686"/>
      <c r="AI14" s="686"/>
      <c r="AJ14" s="686"/>
      <c r="AK14" s="686"/>
      <c r="AL14" s="628" t="s">
        <v>242</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113323</v>
      </c>
      <c r="BH14" s="626"/>
      <c r="BI14" s="626"/>
      <c r="BJ14" s="626"/>
      <c r="BK14" s="626"/>
      <c r="BL14" s="626"/>
      <c r="BM14" s="626"/>
      <c r="BN14" s="627"/>
      <c r="BO14" s="685">
        <v>2.8</v>
      </c>
      <c r="BP14" s="685"/>
      <c r="BQ14" s="685"/>
      <c r="BR14" s="685"/>
      <c r="BS14" s="631" t="s">
        <v>138</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482217</v>
      </c>
      <c r="CS14" s="626"/>
      <c r="CT14" s="626"/>
      <c r="CU14" s="626"/>
      <c r="CV14" s="626"/>
      <c r="CW14" s="626"/>
      <c r="CX14" s="626"/>
      <c r="CY14" s="627"/>
      <c r="CZ14" s="685">
        <v>3.2</v>
      </c>
      <c r="DA14" s="685"/>
      <c r="DB14" s="685"/>
      <c r="DC14" s="685"/>
      <c r="DD14" s="631">
        <v>14085</v>
      </c>
      <c r="DE14" s="626"/>
      <c r="DF14" s="626"/>
      <c r="DG14" s="626"/>
      <c r="DH14" s="626"/>
      <c r="DI14" s="626"/>
      <c r="DJ14" s="626"/>
      <c r="DK14" s="626"/>
      <c r="DL14" s="626"/>
      <c r="DM14" s="626"/>
      <c r="DN14" s="626"/>
      <c r="DO14" s="626"/>
      <c r="DP14" s="627"/>
      <c r="DQ14" s="631">
        <v>455278</v>
      </c>
      <c r="DR14" s="626"/>
      <c r="DS14" s="626"/>
      <c r="DT14" s="626"/>
      <c r="DU14" s="626"/>
      <c r="DV14" s="626"/>
      <c r="DW14" s="626"/>
      <c r="DX14" s="626"/>
      <c r="DY14" s="626"/>
      <c r="DZ14" s="626"/>
      <c r="EA14" s="626"/>
      <c r="EB14" s="626"/>
      <c r="EC14" s="666"/>
    </row>
    <row r="15" spans="2:143" ht="11.25" customHeight="1">
      <c r="B15" s="620" t="s">
        <v>257</v>
      </c>
      <c r="C15" s="621"/>
      <c r="D15" s="621"/>
      <c r="E15" s="621"/>
      <c r="F15" s="621"/>
      <c r="G15" s="621"/>
      <c r="H15" s="621"/>
      <c r="I15" s="621"/>
      <c r="J15" s="621"/>
      <c r="K15" s="621"/>
      <c r="L15" s="621"/>
      <c r="M15" s="621"/>
      <c r="N15" s="621"/>
      <c r="O15" s="621"/>
      <c r="P15" s="621"/>
      <c r="Q15" s="622"/>
      <c r="R15" s="623">
        <v>40853</v>
      </c>
      <c r="S15" s="626"/>
      <c r="T15" s="626"/>
      <c r="U15" s="626"/>
      <c r="V15" s="626"/>
      <c r="W15" s="626"/>
      <c r="X15" s="626"/>
      <c r="Y15" s="627"/>
      <c r="Z15" s="685">
        <v>0.3</v>
      </c>
      <c r="AA15" s="685"/>
      <c r="AB15" s="685"/>
      <c r="AC15" s="685"/>
      <c r="AD15" s="686">
        <v>40853</v>
      </c>
      <c r="AE15" s="686"/>
      <c r="AF15" s="686"/>
      <c r="AG15" s="686"/>
      <c r="AH15" s="686"/>
      <c r="AI15" s="686"/>
      <c r="AJ15" s="686"/>
      <c r="AK15" s="686"/>
      <c r="AL15" s="628">
        <v>0.5</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188623</v>
      </c>
      <c r="BH15" s="626"/>
      <c r="BI15" s="626"/>
      <c r="BJ15" s="626"/>
      <c r="BK15" s="626"/>
      <c r="BL15" s="626"/>
      <c r="BM15" s="626"/>
      <c r="BN15" s="627"/>
      <c r="BO15" s="685">
        <v>4.7</v>
      </c>
      <c r="BP15" s="685"/>
      <c r="BQ15" s="685"/>
      <c r="BR15" s="685"/>
      <c r="BS15" s="631" t="s">
        <v>242</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1184339</v>
      </c>
      <c r="CS15" s="626"/>
      <c r="CT15" s="626"/>
      <c r="CU15" s="626"/>
      <c r="CV15" s="626"/>
      <c r="CW15" s="626"/>
      <c r="CX15" s="626"/>
      <c r="CY15" s="627"/>
      <c r="CZ15" s="685">
        <v>7.8</v>
      </c>
      <c r="DA15" s="685"/>
      <c r="DB15" s="685"/>
      <c r="DC15" s="685"/>
      <c r="DD15" s="631">
        <v>250331</v>
      </c>
      <c r="DE15" s="626"/>
      <c r="DF15" s="626"/>
      <c r="DG15" s="626"/>
      <c r="DH15" s="626"/>
      <c r="DI15" s="626"/>
      <c r="DJ15" s="626"/>
      <c r="DK15" s="626"/>
      <c r="DL15" s="626"/>
      <c r="DM15" s="626"/>
      <c r="DN15" s="626"/>
      <c r="DO15" s="626"/>
      <c r="DP15" s="627"/>
      <c r="DQ15" s="631">
        <v>889439</v>
      </c>
      <c r="DR15" s="626"/>
      <c r="DS15" s="626"/>
      <c r="DT15" s="626"/>
      <c r="DU15" s="626"/>
      <c r="DV15" s="626"/>
      <c r="DW15" s="626"/>
      <c r="DX15" s="626"/>
      <c r="DY15" s="626"/>
      <c r="DZ15" s="626"/>
      <c r="EA15" s="626"/>
      <c r="EB15" s="626"/>
      <c r="EC15" s="666"/>
    </row>
    <row r="16" spans="2:143" ht="11.25" customHeight="1">
      <c r="B16" s="620" t="s">
        <v>260</v>
      </c>
      <c r="C16" s="621"/>
      <c r="D16" s="621"/>
      <c r="E16" s="621"/>
      <c r="F16" s="621"/>
      <c r="G16" s="621"/>
      <c r="H16" s="621"/>
      <c r="I16" s="621"/>
      <c r="J16" s="621"/>
      <c r="K16" s="621"/>
      <c r="L16" s="621"/>
      <c r="M16" s="621"/>
      <c r="N16" s="621"/>
      <c r="O16" s="621"/>
      <c r="P16" s="621"/>
      <c r="Q16" s="622"/>
      <c r="R16" s="623" t="s">
        <v>242</v>
      </c>
      <c r="S16" s="626"/>
      <c r="T16" s="626"/>
      <c r="U16" s="626"/>
      <c r="V16" s="626"/>
      <c r="W16" s="626"/>
      <c r="X16" s="626"/>
      <c r="Y16" s="627"/>
      <c r="Z16" s="685" t="s">
        <v>242</v>
      </c>
      <c r="AA16" s="685"/>
      <c r="AB16" s="685"/>
      <c r="AC16" s="685"/>
      <c r="AD16" s="686" t="s">
        <v>242</v>
      </c>
      <c r="AE16" s="686"/>
      <c r="AF16" s="686"/>
      <c r="AG16" s="686"/>
      <c r="AH16" s="686"/>
      <c r="AI16" s="686"/>
      <c r="AJ16" s="686"/>
      <c r="AK16" s="686"/>
      <c r="AL16" s="628" t="s">
        <v>242</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242</v>
      </c>
      <c r="BH16" s="626"/>
      <c r="BI16" s="626"/>
      <c r="BJ16" s="626"/>
      <c r="BK16" s="626"/>
      <c r="BL16" s="626"/>
      <c r="BM16" s="626"/>
      <c r="BN16" s="627"/>
      <c r="BO16" s="685" t="s">
        <v>242</v>
      </c>
      <c r="BP16" s="685"/>
      <c r="BQ16" s="685"/>
      <c r="BR16" s="685"/>
      <c r="BS16" s="631" t="s">
        <v>242</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2723</v>
      </c>
      <c r="CS16" s="626"/>
      <c r="CT16" s="626"/>
      <c r="CU16" s="626"/>
      <c r="CV16" s="626"/>
      <c r="CW16" s="626"/>
      <c r="CX16" s="626"/>
      <c r="CY16" s="627"/>
      <c r="CZ16" s="685">
        <v>0</v>
      </c>
      <c r="DA16" s="685"/>
      <c r="DB16" s="685"/>
      <c r="DC16" s="685"/>
      <c r="DD16" s="631" t="s">
        <v>242</v>
      </c>
      <c r="DE16" s="626"/>
      <c r="DF16" s="626"/>
      <c r="DG16" s="626"/>
      <c r="DH16" s="626"/>
      <c r="DI16" s="626"/>
      <c r="DJ16" s="626"/>
      <c r="DK16" s="626"/>
      <c r="DL16" s="626"/>
      <c r="DM16" s="626"/>
      <c r="DN16" s="626"/>
      <c r="DO16" s="626"/>
      <c r="DP16" s="627"/>
      <c r="DQ16" s="631">
        <v>2723</v>
      </c>
      <c r="DR16" s="626"/>
      <c r="DS16" s="626"/>
      <c r="DT16" s="626"/>
      <c r="DU16" s="626"/>
      <c r="DV16" s="626"/>
      <c r="DW16" s="626"/>
      <c r="DX16" s="626"/>
      <c r="DY16" s="626"/>
      <c r="DZ16" s="626"/>
      <c r="EA16" s="626"/>
      <c r="EB16" s="626"/>
      <c r="EC16" s="666"/>
    </row>
    <row r="17" spans="2:133" ht="11.25" customHeight="1">
      <c r="B17" s="620" t="s">
        <v>263</v>
      </c>
      <c r="C17" s="621"/>
      <c r="D17" s="621"/>
      <c r="E17" s="621"/>
      <c r="F17" s="621"/>
      <c r="G17" s="621"/>
      <c r="H17" s="621"/>
      <c r="I17" s="621"/>
      <c r="J17" s="621"/>
      <c r="K17" s="621"/>
      <c r="L17" s="621"/>
      <c r="M17" s="621"/>
      <c r="N17" s="621"/>
      <c r="O17" s="621"/>
      <c r="P17" s="621"/>
      <c r="Q17" s="622"/>
      <c r="R17" s="623">
        <v>20575</v>
      </c>
      <c r="S17" s="626"/>
      <c r="T17" s="626"/>
      <c r="U17" s="626"/>
      <c r="V17" s="626"/>
      <c r="W17" s="626"/>
      <c r="X17" s="626"/>
      <c r="Y17" s="627"/>
      <c r="Z17" s="685">
        <v>0.1</v>
      </c>
      <c r="AA17" s="685"/>
      <c r="AB17" s="685"/>
      <c r="AC17" s="685"/>
      <c r="AD17" s="686">
        <v>20575</v>
      </c>
      <c r="AE17" s="686"/>
      <c r="AF17" s="686"/>
      <c r="AG17" s="686"/>
      <c r="AH17" s="686"/>
      <c r="AI17" s="686"/>
      <c r="AJ17" s="686"/>
      <c r="AK17" s="686"/>
      <c r="AL17" s="628">
        <v>0.2</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242</v>
      </c>
      <c r="BH17" s="626"/>
      <c r="BI17" s="626"/>
      <c r="BJ17" s="626"/>
      <c r="BK17" s="626"/>
      <c r="BL17" s="626"/>
      <c r="BM17" s="626"/>
      <c r="BN17" s="627"/>
      <c r="BO17" s="685" t="s">
        <v>242</v>
      </c>
      <c r="BP17" s="685"/>
      <c r="BQ17" s="685"/>
      <c r="BR17" s="685"/>
      <c r="BS17" s="631" t="s">
        <v>242</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1804666</v>
      </c>
      <c r="CS17" s="626"/>
      <c r="CT17" s="626"/>
      <c r="CU17" s="626"/>
      <c r="CV17" s="626"/>
      <c r="CW17" s="626"/>
      <c r="CX17" s="626"/>
      <c r="CY17" s="627"/>
      <c r="CZ17" s="685">
        <v>11.9</v>
      </c>
      <c r="DA17" s="685"/>
      <c r="DB17" s="685"/>
      <c r="DC17" s="685"/>
      <c r="DD17" s="631" t="s">
        <v>242</v>
      </c>
      <c r="DE17" s="626"/>
      <c r="DF17" s="626"/>
      <c r="DG17" s="626"/>
      <c r="DH17" s="626"/>
      <c r="DI17" s="626"/>
      <c r="DJ17" s="626"/>
      <c r="DK17" s="626"/>
      <c r="DL17" s="626"/>
      <c r="DM17" s="626"/>
      <c r="DN17" s="626"/>
      <c r="DO17" s="626"/>
      <c r="DP17" s="627"/>
      <c r="DQ17" s="631">
        <v>1789723</v>
      </c>
      <c r="DR17" s="626"/>
      <c r="DS17" s="626"/>
      <c r="DT17" s="626"/>
      <c r="DU17" s="626"/>
      <c r="DV17" s="626"/>
      <c r="DW17" s="626"/>
      <c r="DX17" s="626"/>
      <c r="DY17" s="626"/>
      <c r="DZ17" s="626"/>
      <c r="EA17" s="626"/>
      <c r="EB17" s="626"/>
      <c r="EC17" s="666"/>
    </row>
    <row r="18" spans="2:133" ht="11.25" customHeight="1">
      <c r="B18" s="620" t="s">
        <v>266</v>
      </c>
      <c r="C18" s="621"/>
      <c r="D18" s="621"/>
      <c r="E18" s="621"/>
      <c r="F18" s="621"/>
      <c r="G18" s="621"/>
      <c r="H18" s="621"/>
      <c r="I18" s="621"/>
      <c r="J18" s="621"/>
      <c r="K18" s="621"/>
      <c r="L18" s="621"/>
      <c r="M18" s="621"/>
      <c r="N18" s="621"/>
      <c r="O18" s="621"/>
      <c r="P18" s="621"/>
      <c r="Q18" s="622"/>
      <c r="R18" s="623">
        <v>4343412</v>
      </c>
      <c r="S18" s="626"/>
      <c r="T18" s="626"/>
      <c r="U18" s="626"/>
      <c r="V18" s="626"/>
      <c r="W18" s="626"/>
      <c r="X18" s="626"/>
      <c r="Y18" s="627"/>
      <c r="Z18" s="685">
        <v>27.8</v>
      </c>
      <c r="AA18" s="685"/>
      <c r="AB18" s="685"/>
      <c r="AC18" s="685"/>
      <c r="AD18" s="686">
        <v>3792485</v>
      </c>
      <c r="AE18" s="686"/>
      <c r="AF18" s="686"/>
      <c r="AG18" s="686"/>
      <c r="AH18" s="686"/>
      <c r="AI18" s="686"/>
      <c r="AJ18" s="686"/>
      <c r="AK18" s="686"/>
      <c r="AL18" s="628">
        <v>44.2</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242</v>
      </c>
      <c r="BH18" s="626"/>
      <c r="BI18" s="626"/>
      <c r="BJ18" s="626"/>
      <c r="BK18" s="626"/>
      <c r="BL18" s="626"/>
      <c r="BM18" s="626"/>
      <c r="BN18" s="627"/>
      <c r="BO18" s="685" t="s">
        <v>138</v>
      </c>
      <c r="BP18" s="685"/>
      <c r="BQ18" s="685"/>
      <c r="BR18" s="685"/>
      <c r="BS18" s="631" t="s">
        <v>242</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242</v>
      </c>
      <c r="CS18" s="626"/>
      <c r="CT18" s="626"/>
      <c r="CU18" s="626"/>
      <c r="CV18" s="626"/>
      <c r="CW18" s="626"/>
      <c r="CX18" s="626"/>
      <c r="CY18" s="627"/>
      <c r="CZ18" s="685" t="s">
        <v>138</v>
      </c>
      <c r="DA18" s="685"/>
      <c r="DB18" s="685"/>
      <c r="DC18" s="685"/>
      <c r="DD18" s="631" t="s">
        <v>242</v>
      </c>
      <c r="DE18" s="626"/>
      <c r="DF18" s="626"/>
      <c r="DG18" s="626"/>
      <c r="DH18" s="626"/>
      <c r="DI18" s="626"/>
      <c r="DJ18" s="626"/>
      <c r="DK18" s="626"/>
      <c r="DL18" s="626"/>
      <c r="DM18" s="626"/>
      <c r="DN18" s="626"/>
      <c r="DO18" s="626"/>
      <c r="DP18" s="627"/>
      <c r="DQ18" s="631" t="s">
        <v>242</v>
      </c>
      <c r="DR18" s="626"/>
      <c r="DS18" s="626"/>
      <c r="DT18" s="626"/>
      <c r="DU18" s="626"/>
      <c r="DV18" s="626"/>
      <c r="DW18" s="626"/>
      <c r="DX18" s="626"/>
      <c r="DY18" s="626"/>
      <c r="DZ18" s="626"/>
      <c r="EA18" s="626"/>
      <c r="EB18" s="626"/>
      <c r="EC18" s="666"/>
    </row>
    <row r="19" spans="2:133" ht="11.25" customHeight="1">
      <c r="B19" s="620" t="s">
        <v>269</v>
      </c>
      <c r="C19" s="621"/>
      <c r="D19" s="621"/>
      <c r="E19" s="621"/>
      <c r="F19" s="621"/>
      <c r="G19" s="621"/>
      <c r="H19" s="621"/>
      <c r="I19" s="621"/>
      <c r="J19" s="621"/>
      <c r="K19" s="621"/>
      <c r="L19" s="621"/>
      <c r="M19" s="621"/>
      <c r="N19" s="621"/>
      <c r="O19" s="621"/>
      <c r="P19" s="621"/>
      <c r="Q19" s="622"/>
      <c r="R19" s="623">
        <v>3792485</v>
      </c>
      <c r="S19" s="626"/>
      <c r="T19" s="626"/>
      <c r="U19" s="626"/>
      <c r="V19" s="626"/>
      <c r="W19" s="626"/>
      <c r="X19" s="626"/>
      <c r="Y19" s="627"/>
      <c r="Z19" s="685">
        <v>24.3</v>
      </c>
      <c r="AA19" s="685"/>
      <c r="AB19" s="685"/>
      <c r="AC19" s="685"/>
      <c r="AD19" s="686">
        <v>3792485</v>
      </c>
      <c r="AE19" s="686"/>
      <c r="AF19" s="686"/>
      <c r="AG19" s="686"/>
      <c r="AH19" s="686"/>
      <c r="AI19" s="686"/>
      <c r="AJ19" s="686"/>
      <c r="AK19" s="686"/>
      <c r="AL19" s="628">
        <v>44.2</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217003</v>
      </c>
      <c r="BH19" s="626"/>
      <c r="BI19" s="626"/>
      <c r="BJ19" s="626"/>
      <c r="BK19" s="626"/>
      <c r="BL19" s="626"/>
      <c r="BM19" s="626"/>
      <c r="BN19" s="627"/>
      <c r="BO19" s="685">
        <v>5.4</v>
      </c>
      <c r="BP19" s="685"/>
      <c r="BQ19" s="685"/>
      <c r="BR19" s="685"/>
      <c r="BS19" s="631" t="s">
        <v>242</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242</v>
      </c>
      <c r="CS19" s="626"/>
      <c r="CT19" s="626"/>
      <c r="CU19" s="626"/>
      <c r="CV19" s="626"/>
      <c r="CW19" s="626"/>
      <c r="CX19" s="626"/>
      <c r="CY19" s="627"/>
      <c r="CZ19" s="685" t="s">
        <v>242</v>
      </c>
      <c r="DA19" s="685"/>
      <c r="DB19" s="685"/>
      <c r="DC19" s="685"/>
      <c r="DD19" s="631" t="s">
        <v>242</v>
      </c>
      <c r="DE19" s="626"/>
      <c r="DF19" s="626"/>
      <c r="DG19" s="626"/>
      <c r="DH19" s="626"/>
      <c r="DI19" s="626"/>
      <c r="DJ19" s="626"/>
      <c r="DK19" s="626"/>
      <c r="DL19" s="626"/>
      <c r="DM19" s="626"/>
      <c r="DN19" s="626"/>
      <c r="DO19" s="626"/>
      <c r="DP19" s="627"/>
      <c r="DQ19" s="631" t="s">
        <v>138</v>
      </c>
      <c r="DR19" s="626"/>
      <c r="DS19" s="626"/>
      <c r="DT19" s="626"/>
      <c r="DU19" s="626"/>
      <c r="DV19" s="626"/>
      <c r="DW19" s="626"/>
      <c r="DX19" s="626"/>
      <c r="DY19" s="626"/>
      <c r="DZ19" s="626"/>
      <c r="EA19" s="626"/>
      <c r="EB19" s="626"/>
      <c r="EC19" s="666"/>
    </row>
    <row r="20" spans="2:133" ht="11.25" customHeight="1">
      <c r="B20" s="620" t="s">
        <v>272</v>
      </c>
      <c r="C20" s="621"/>
      <c r="D20" s="621"/>
      <c r="E20" s="621"/>
      <c r="F20" s="621"/>
      <c r="G20" s="621"/>
      <c r="H20" s="621"/>
      <c r="I20" s="621"/>
      <c r="J20" s="621"/>
      <c r="K20" s="621"/>
      <c r="L20" s="621"/>
      <c r="M20" s="621"/>
      <c r="N20" s="621"/>
      <c r="O20" s="621"/>
      <c r="P20" s="621"/>
      <c r="Q20" s="622"/>
      <c r="R20" s="623">
        <v>550927</v>
      </c>
      <c r="S20" s="626"/>
      <c r="T20" s="626"/>
      <c r="U20" s="626"/>
      <c r="V20" s="626"/>
      <c r="W20" s="626"/>
      <c r="X20" s="626"/>
      <c r="Y20" s="627"/>
      <c r="Z20" s="685">
        <v>3.5</v>
      </c>
      <c r="AA20" s="685"/>
      <c r="AB20" s="685"/>
      <c r="AC20" s="685"/>
      <c r="AD20" s="686" t="s">
        <v>242</v>
      </c>
      <c r="AE20" s="686"/>
      <c r="AF20" s="686"/>
      <c r="AG20" s="686"/>
      <c r="AH20" s="686"/>
      <c r="AI20" s="686"/>
      <c r="AJ20" s="686"/>
      <c r="AK20" s="686"/>
      <c r="AL20" s="628" t="s">
        <v>242</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217003</v>
      </c>
      <c r="BH20" s="626"/>
      <c r="BI20" s="626"/>
      <c r="BJ20" s="626"/>
      <c r="BK20" s="626"/>
      <c r="BL20" s="626"/>
      <c r="BM20" s="626"/>
      <c r="BN20" s="627"/>
      <c r="BO20" s="685">
        <v>5.4</v>
      </c>
      <c r="BP20" s="685"/>
      <c r="BQ20" s="685"/>
      <c r="BR20" s="685"/>
      <c r="BS20" s="631" t="s">
        <v>242</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15154755</v>
      </c>
      <c r="CS20" s="626"/>
      <c r="CT20" s="626"/>
      <c r="CU20" s="626"/>
      <c r="CV20" s="626"/>
      <c r="CW20" s="626"/>
      <c r="CX20" s="626"/>
      <c r="CY20" s="627"/>
      <c r="CZ20" s="685">
        <v>100</v>
      </c>
      <c r="DA20" s="685"/>
      <c r="DB20" s="685"/>
      <c r="DC20" s="685"/>
      <c r="DD20" s="631">
        <v>1806979</v>
      </c>
      <c r="DE20" s="626"/>
      <c r="DF20" s="626"/>
      <c r="DG20" s="626"/>
      <c r="DH20" s="626"/>
      <c r="DI20" s="626"/>
      <c r="DJ20" s="626"/>
      <c r="DK20" s="626"/>
      <c r="DL20" s="626"/>
      <c r="DM20" s="626"/>
      <c r="DN20" s="626"/>
      <c r="DO20" s="626"/>
      <c r="DP20" s="627"/>
      <c r="DQ20" s="631">
        <v>10566789</v>
      </c>
      <c r="DR20" s="626"/>
      <c r="DS20" s="626"/>
      <c r="DT20" s="626"/>
      <c r="DU20" s="626"/>
      <c r="DV20" s="626"/>
      <c r="DW20" s="626"/>
      <c r="DX20" s="626"/>
      <c r="DY20" s="626"/>
      <c r="DZ20" s="626"/>
      <c r="EA20" s="626"/>
      <c r="EB20" s="626"/>
      <c r="EC20" s="666"/>
    </row>
    <row r="21" spans="2:133" ht="11.25" customHeight="1">
      <c r="B21" s="620" t="s">
        <v>275</v>
      </c>
      <c r="C21" s="621"/>
      <c r="D21" s="621"/>
      <c r="E21" s="621"/>
      <c r="F21" s="621"/>
      <c r="G21" s="621"/>
      <c r="H21" s="621"/>
      <c r="I21" s="621"/>
      <c r="J21" s="621"/>
      <c r="K21" s="621"/>
      <c r="L21" s="621"/>
      <c r="M21" s="621"/>
      <c r="N21" s="621"/>
      <c r="O21" s="621"/>
      <c r="P21" s="621"/>
      <c r="Q21" s="622"/>
      <c r="R21" s="623" t="s">
        <v>242</v>
      </c>
      <c r="S21" s="626"/>
      <c r="T21" s="626"/>
      <c r="U21" s="626"/>
      <c r="V21" s="626"/>
      <c r="W21" s="626"/>
      <c r="X21" s="626"/>
      <c r="Y21" s="627"/>
      <c r="Z21" s="685" t="s">
        <v>242</v>
      </c>
      <c r="AA21" s="685"/>
      <c r="AB21" s="685"/>
      <c r="AC21" s="685"/>
      <c r="AD21" s="686" t="s">
        <v>138</v>
      </c>
      <c r="AE21" s="686"/>
      <c r="AF21" s="686"/>
      <c r="AG21" s="686"/>
      <c r="AH21" s="686"/>
      <c r="AI21" s="686"/>
      <c r="AJ21" s="686"/>
      <c r="AK21" s="686"/>
      <c r="AL21" s="628" t="s">
        <v>242</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3648</v>
      </c>
      <c r="BH21" s="626"/>
      <c r="BI21" s="626"/>
      <c r="BJ21" s="626"/>
      <c r="BK21" s="626"/>
      <c r="BL21" s="626"/>
      <c r="BM21" s="626"/>
      <c r="BN21" s="627"/>
      <c r="BO21" s="685">
        <v>0.1</v>
      </c>
      <c r="BP21" s="685"/>
      <c r="BQ21" s="685"/>
      <c r="BR21" s="685"/>
      <c r="BS21" s="631" t="s">
        <v>242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277</v>
      </c>
      <c r="C22" s="621"/>
      <c r="D22" s="621"/>
      <c r="E22" s="621"/>
      <c r="F22" s="621"/>
      <c r="G22" s="621"/>
      <c r="H22" s="621"/>
      <c r="I22" s="621"/>
      <c r="J22" s="621"/>
      <c r="K22" s="621"/>
      <c r="L22" s="621"/>
      <c r="M22" s="621"/>
      <c r="N22" s="621"/>
      <c r="O22" s="621"/>
      <c r="P22" s="621"/>
      <c r="Q22" s="622"/>
      <c r="R22" s="623">
        <v>9252971</v>
      </c>
      <c r="S22" s="626"/>
      <c r="T22" s="626"/>
      <c r="U22" s="626"/>
      <c r="V22" s="626"/>
      <c r="W22" s="626"/>
      <c r="X22" s="626"/>
      <c r="Y22" s="627"/>
      <c r="Z22" s="685">
        <v>59.2</v>
      </c>
      <c r="AA22" s="685"/>
      <c r="AB22" s="685"/>
      <c r="AC22" s="685"/>
      <c r="AD22" s="686">
        <v>8488689</v>
      </c>
      <c r="AE22" s="686"/>
      <c r="AF22" s="686"/>
      <c r="AG22" s="686"/>
      <c r="AH22" s="686"/>
      <c r="AI22" s="686"/>
      <c r="AJ22" s="686"/>
      <c r="AK22" s="686"/>
      <c r="AL22" s="628">
        <v>98.9</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242</v>
      </c>
      <c r="BH22" s="626"/>
      <c r="BI22" s="626"/>
      <c r="BJ22" s="626"/>
      <c r="BK22" s="626"/>
      <c r="BL22" s="626"/>
      <c r="BM22" s="626"/>
      <c r="BN22" s="627"/>
      <c r="BO22" s="685" t="s">
        <v>242</v>
      </c>
      <c r="BP22" s="685"/>
      <c r="BQ22" s="685"/>
      <c r="BR22" s="685"/>
      <c r="BS22" s="631" t="s">
        <v>242</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280</v>
      </c>
      <c r="C23" s="621"/>
      <c r="D23" s="621"/>
      <c r="E23" s="621"/>
      <c r="F23" s="621"/>
      <c r="G23" s="621"/>
      <c r="H23" s="621"/>
      <c r="I23" s="621"/>
      <c r="J23" s="621"/>
      <c r="K23" s="621"/>
      <c r="L23" s="621"/>
      <c r="M23" s="621"/>
      <c r="N23" s="621"/>
      <c r="O23" s="621"/>
      <c r="P23" s="621"/>
      <c r="Q23" s="622"/>
      <c r="R23" s="623">
        <v>4296</v>
      </c>
      <c r="S23" s="626"/>
      <c r="T23" s="626"/>
      <c r="U23" s="626"/>
      <c r="V23" s="626"/>
      <c r="W23" s="626"/>
      <c r="X23" s="626"/>
      <c r="Y23" s="627"/>
      <c r="Z23" s="685">
        <v>0</v>
      </c>
      <c r="AA23" s="685"/>
      <c r="AB23" s="685"/>
      <c r="AC23" s="685"/>
      <c r="AD23" s="686">
        <v>4296</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213355</v>
      </c>
      <c r="BH23" s="626"/>
      <c r="BI23" s="626"/>
      <c r="BJ23" s="626"/>
      <c r="BK23" s="626"/>
      <c r="BL23" s="626"/>
      <c r="BM23" s="626"/>
      <c r="BN23" s="627"/>
      <c r="BO23" s="685">
        <v>5.3</v>
      </c>
      <c r="BP23" s="685"/>
      <c r="BQ23" s="685"/>
      <c r="BR23" s="685"/>
      <c r="BS23" s="631" t="s">
        <v>242</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0" t="s">
        <v>287</v>
      </c>
      <c r="C24" s="621"/>
      <c r="D24" s="621"/>
      <c r="E24" s="621"/>
      <c r="F24" s="621"/>
      <c r="G24" s="621"/>
      <c r="H24" s="621"/>
      <c r="I24" s="621"/>
      <c r="J24" s="621"/>
      <c r="K24" s="621"/>
      <c r="L24" s="621"/>
      <c r="M24" s="621"/>
      <c r="N24" s="621"/>
      <c r="O24" s="621"/>
      <c r="P24" s="621"/>
      <c r="Q24" s="622"/>
      <c r="R24" s="623">
        <v>85562</v>
      </c>
      <c r="S24" s="626"/>
      <c r="T24" s="626"/>
      <c r="U24" s="626"/>
      <c r="V24" s="626"/>
      <c r="W24" s="626"/>
      <c r="X24" s="626"/>
      <c r="Y24" s="627"/>
      <c r="Z24" s="685">
        <v>0.5</v>
      </c>
      <c r="AA24" s="685"/>
      <c r="AB24" s="685"/>
      <c r="AC24" s="685"/>
      <c r="AD24" s="686">
        <v>1</v>
      </c>
      <c r="AE24" s="686"/>
      <c r="AF24" s="686"/>
      <c r="AG24" s="686"/>
      <c r="AH24" s="686"/>
      <c r="AI24" s="686"/>
      <c r="AJ24" s="686"/>
      <c r="AK24" s="686"/>
      <c r="AL24" s="628">
        <v>0</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242</v>
      </c>
      <c r="BH24" s="626"/>
      <c r="BI24" s="626"/>
      <c r="BJ24" s="626"/>
      <c r="BK24" s="626"/>
      <c r="BL24" s="626"/>
      <c r="BM24" s="626"/>
      <c r="BN24" s="627"/>
      <c r="BO24" s="685" t="s">
        <v>242</v>
      </c>
      <c r="BP24" s="685"/>
      <c r="BQ24" s="685"/>
      <c r="BR24" s="685"/>
      <c r="BS24" s="631" t="s">
        <v>242</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6020712</v>
      </c>
      <c r="CS24" s="689"/>
      <c r="CT24" s="689"/>
      <c r="CU24" s="689"/>
      <c r="CV24" s="689"/>
      <c r="CW24" s="689"/>
      <c r="CX24" s="689"/>
      <c r="CY24" s="735"/>
      <c r="CZ24" s="736">
        <v>39.700000000000003</v>
      </c>
      <c r="DA24" s="705"/>
      <c r="DB24" s="705"/>
      <c r="DC24" s="739"/>
      <c r="DD24" s="734">
        <v>4530946</v>
      </c>
      <c r="DE24" s="689"/>
      <c r="DF24" s="689"/>
      <c r="DG24" s="689"/>
      <c r="DH24" s="689"/>
      <c r="DI24" s="689"/>
      <c r="DJ24" s="689"/>
      <c r="DK24" s="735"/>
      <c r="DL24" s="734">
        <v>4333869</v>
      </c>
      <c r="DM24" s="689"/>
      <c r="DN24" s="689"/>
      <c r="DO24" s="689"/>
      <c r="DP24" s="689"/>
      <c r="DQ24" s="689"/>
      <c r="DR24" s="689"/>
      <c r="DS24" s="689"/>
      <c r="DT24" s="689"/>
      <c r="DU24" s="689"/>
      <c r="DV24" s="735"/>
      <c r="DW24" s="736">
        <v>47.8</v>
      </c>
      <c r="DX24" s="705"/>
      <c r="DY24" s="705"/>
      <c r="DZ24" s="705"/>
      <c r="EA24" s="705"/>
      <c r="EB24" s="705"/>
      <c r="EC24" s="737"/>
    </row>
    <row r="25" spans="2:133" ht="11.25" customHeight="1">
      <c r="B25" s="620" t="s">
        <v>290</v>
      </c>
      <c r="C25" s="621"/>
      <c r="D25" s="621"/>
      <c r="E25" s="621"/>
      <c r="F25" s="621"/>
      <c r="G25" s="621"/>
      <c r="H25" s="621"/>
      <c r="I25" s="621"/>
      <c r="J25" s="621"/>
      <c r="K25" s="621"/>
      <c r="L25" s="621"/>
      <c r="M25" s="621"/>
      <c r="N25" s="621"/>
      <c r="O25" s="621"/>
      <c r="P25" s="621"/>
      <c r="Q25" s="622"/>
      <c r="R25" s="623">
        <v>246056</v>
      </c>
      <c r="S25" s="626"/>
      <c r="T25" s="626"/>
      <c r="U25" s="626"/>
      <c r="V25" s="626"/>
      <c r="W25" s="626"/>
      <c r="X25" s="626"/>
      <c r="Y25" s="627"/>
      <c r="Z25" s="685">
        <v>1.6</v>
      </c>
      <c r="AA25" s="685"/>
      <c r="AB25" s="685"/>
      <c r="AC25" s="685"/>
      <c r="AD25" s="686">
        <v>7890</v>
      </c>
      <c r="AE25" s="686"/>
      <c r="AF25" s="686"/>
      <c r="AG25" s="686"/>
      <c r="AH25" s="686"/>
      <c r="AI25" s="686"/>
      <c r="AJ25" s="686"/>
      <c r="AK25" s="686"/>
      <c r="AL25" s="628">
        <v>0.1</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242</v>
      </c>
      <c r="BH25" s="626"/>
      <c r="BI25" s="626"/>
      <c r="BJ25" s="626"/>
      <c r="BK25" s="626"/>
      <c r="BL25" s="626"/>
      <c r="BM25" s="626"/>
      <c r="BN25" s="627"/>
      <c r="BO25" s="685" t="s">
        <v>138</v>
      </c>
      <c r="BP25" s="685"/>
      <c r="BQ25" s="685"/>
      <c r="BR25" s="685"/>
      <c r="BS25" s="631" t="s">
        <v>242</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2259761</v>
      </c>
      <c r="CS25" s="624"/>
      <c r="CT25" s="624"/>
      <c r="CU25" s="624"/>
      <c r="CV25" s="624"/>
      <c r="CW25" s="624"/>
      <c r="CX25" s="624"/>
      <c r="CY25" s="625"/>
      <c r="CZ25" s="628">
        <v>14.9</v>
      </c>
      <c r="DA25" s="657"/>
      <c r="DB25" s="657"/>
      <c r="DC25" s="658"/>
      <c r="DD25" s="631">
        <v>2081881</v>
      </c>
      <c r="DE25" s="624"/>
      <c r="DF25" s="624"/>
      <c r="DG25" s="624"/>
      <c r="DH25" s="624"/>
      <c r="DI25" s="624"/>
      <c r="DJ25" s="624"/>
      <c r="DK25" s="625"/>
      <c r="DL25" s="631">
        <v>1990788</v>
      </c>
      <c r="DM25" s="624"/>
      <c r="DN25" s="624"/>
      <c r="DO25" s="624"/>
      <c r="DP25" s="624"/>
      <c r="DQ25" s="624"/>
      <c r="DR25" s="624"/>
      <c r="DS25" s="624"/>
      <c r="DT25" s="624"/>
      <c r="DU25" s="624"/>
      <c r="DV25" s="625"/>
      <c r="DW25" s="628">
        <v>21.9</v>
      </c>
      <c r="DX25" s="657"/>
      <c r="DY25" s="657"/>
      <c r="DZ25" s="657"/>
      <c r="EA25" s="657"/>
      <c r="EB25" s="657"/>
      <c r="EC25" s="659"/>
    </row>
    <row r="26" spans="2:133" ht="11.25" customHeight="1">
      <c r="B26" s="620" t="s">
        <v>293</v>
      </c>
      <c r="C26" s="621"/>
      <c r="D26" s="621"/>
      <c r="E26" s="621"/>
      <c r="F26" s="621"/>
      <c r="G26" s="621"/>
      <c r="H26" s="621"/>
      <c r="I26" s="621"/>
      <c r="J26" s="621"/>
      <c r="K26" s="621"/>
      <c r="L26" s="621"/>
      <c r="M26" s="621"/>
      <c r="N26" s="621"/>
      <c r="O26" s="621"/>
      <c r="P26" s="621"/>
      <c r="Q26" s="622"/>
      <c r="R26" s="623">
        <v>68614</v>
      </c>
      <c r="S26" s="626"/>
      <c r="T26" s="626"/>
      <c r="U26" s="626"/>
      <c r="V26" s="626"/>
      <c r="W26" s="626"/>
      <c r="X26" s="626"/>
      <c r="Y26" s="627"/>
      <c r="Z26" s="685">
        <v>0.4</v>
      </c>
      <c r="AA26" s="685"/>
      <c r="AB26" s="685"/>
      <c r="AC26" s="685"/>
      <c r="AD26" s="686" t="s">
        <v>242</v>
      </c>
      <c r="AE26" s="686"/>
      <c r="AF26" s="686"/>
      <c r="AG26" s="686"/>
      <c r="AH26" s="686"/>
      <c r="AI26" s="686"/>
      <c r="AJ26" s="686"/>
      <c r="AK26" s="686"/>
      <c r="AL26" s="628" t="s">
        <v>138</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242</v>
      </c>
      <c r="BH26" s="626"/>
      <c r="BI26" s="626"/>
      <c r="BJ26" s="626"/>
      <c r="BK26" s="626"/>
      <c r="BL26" s="626"/>
      <c r="BM26" s="626"/>
      <c r="BN26" s="627"/>
      <c r="BO26" s="685" t="s">
        <v>242</v>
      </c>
      <c r="BP26" s="685"/>
      <c r="BQ26" s="685"/>
      <c r="BR26" s="685"/>
      <c r="BS26" s="631" t="s">
        <v>138</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1394788</v>
      </c>
      <c r="CS26" s="626"/>
      <c r="CT26" s="626"/>
      <c r="CU26" s="626"/>
      <c r="CV26" s="626"/>
      <c r="CW26" s="626"/>
      <c r="CX26" s="626"/>
      <c r="CY26" s="627"/>
      <c r="CZ26" s="628">
        <v>9.1999999999999993</v>
      </c>
      <c r="DA26" s="657"/>
      <c r="DB26" s="657"/>
      <c r="DC26" s="658"/>
      <c r="DD26" s="631">
        <v>1237846</v>
      </c>
      <c r="DE26" s="626"/>
      <c r="DF26" s="626"/>
      <c r="DG26" s="626"/>
      <c r="DH26" s="626"/>
      <c r="DI26" s="626"/>
      <c r="DJ26" s="626"/>
      <c r="DK26" s="627"/>
      <c r="DL26" s="631" t="s">
        <v>242</v>
      </c>
      <c r="DM26" s="626"/>
      <c r="DN26" s="626"/>
      <c r="DO26" s="626"/>
      <c r="DP26" s="626"/>
      <c r="DQ26" s="626"/>
      <c r="DR26" s="626"/>
      <c r="DS26" s="626"/>
      <c r="DT26" s="626"/>
      <c r="DU26" s="626"/>
      <c r="DV26" s="627"/>
      <c r="DW26" s="628" t="s">
        <v>242</v>
      </c>
      <c r="DX26" s="657"/>
      <c r="DY26" s="657"/>
      <c r="DZ26" s="657"/>
      <c r="EA26" s="657"/>
      <c r="EB26" s="657"/>
      <c r="EC26" s="659"/>
    </row>
    <row r="27" spans="2:133" ht="11.25" customHeight="1">
      <c r="B27" s="620" t="s">
        <v>296</v>
      </c>
      <c r="C27" s="621"/>
      <c r="D27" s="621"/>
      <c r="E27" s="621"/>
      <c r="F27" s="621"/>
      <c r="G27" s="621"/>
      <c r="H27" s="621"/>
      <c r="I27" s="621"/>
      <c r="J27" s="621"/>
      <c r="K27" s="621"/>
      <c r="L27" s="621"/>
      <c r="M27" s="621"/>
      <c r="N27" s="621"/>
      <c r="O27" s="621"/>
      <c r="P27" s="621"/>
      <c r="Q27" s="622"/>
      <c r="R27" s="623">
        <v>1386288</v>
      </c>
      <c r="S27" s="626"/>
      <c r="T27" s="626"/>
      <c r="U27" s="626"/>
      <c r="V27" s="626"/>
      <c r="W27" s="626"/>
      <c r="X27" s="626"/>
      <c r="Y27" s="627"/>
      <c r="Z27" s="685">
        <v>8.9</v>
      </c>
      <c r="AA27" s="685"/>
      <c r="AB27" s="685"/>
      <c r="AC27" s="685"/>
      <c r="AD27" s="686" t="s">
        <v>242</v>
      </c>
      <c r="AE27" s="686"/>
      <c r="AF27" s="686"/>
      <c r="AG27" s="686"/>
      <c r="AH27" s="686"/>
      <c r="AI27" s="686"/>
      <c r="AJ27" s="686"/>
      <c r="AK27" s="686"/>
      <c r="AL27" s="628" t="s">
        <v>242</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4047830</v>
      </c>
      <c r="BH27" s="626"/>
      <c r="BI27" s="626"/>
      <c r="BJ27" s="626"/>
      <c r="BK27" s="626"/>
      <c r="BL27" s="626"/>
      <c r="BM27" s="626"/>
      <c r="BN27" s="627"/>
      <c r="BO27" s="685">
        <v>100</v>
      </c>
      <c r="BP27" s="685"/>
      <c r="BQ27" s="685"/>
      <c r="BR27" s="685"/>
      <c r="BS27" s="631">
        <v>25416</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1956285</v>
      </c>
      <c r="CS27" s="624"/>
      <c r="CT27" s="624"/>
      <c r="CU27" s="624"/>
      <c r="CV27" s="624"/>
      <c r="CW27" s="624"/>
      <c r="CX27" s="624"/>
      <c r="CY27" s="625"/>
      <c r="CZ27" s="628">
        <v>12.9</v>
      </c>
      <c r="DA27" s="657"/>
      <c r="DB27" s="657"/>
      <c r="DC27" s="658"/>
      <c r="DD27" s="631">
        <v>659342</v>
      </c>
      <c r="DE27" s="624"/>
      <c r="DF27" s="624"/>
      <c r="DG27" s="624"/>
      <c r="DH27" s="624"/>
      <c r="DI27" s="624"/>
      <c r="DJ27" s="624"/>
      <c r="DK27" s="625"/>
      <c r="DL27" s="631">
        <v>644867</v>
      </c>
      <c r="DM27" s="624"/>
      <c r="DN27" s="624"/>
      <c r="DO27" s="624"/>
      <c r="DP27" s="624"/>
      <c r="DQ27" s="624"/>
      <c r="DR27" s="624"/>
      <c r="DS27" s="624"/>
      <c r="DT27" s="624"/>
      <c r="DU27" s="624"/>
      <c r="DV27" s="625"/>
      <c r="DW27" s="628">
        <v>7.1</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3" t="s">
        <v>242</v>
      </c>
      <c r="S28" s="626"/>
      <c r="T28" s="626"/>
      <c r="U28" s="626"/>
      <c r="V28" s="626"/>
      <c r="W28" s="626"/>
      <c r="X28" s="626"/>
      <c r="Y28" s="627"/>
      <c r="Z28" s="685" t="s">
        <v>242</v>
      </c>
      <c r="AA28" s="685"/>
      <c r="AB28" s="685"/>
      <c r="AC28" s="685"/>
      <c r="AD28" s="686" t="s">
        <v>138</v>
      </c>
      <c r="AE28" s="686"/>
      <c r="AF28" s="686"/>
      <c r="AG28" s="686"/>
      <c r="AH28" s="686"/>
      <c r="AI28" s="686"/>
      <c r="AJ28" s="686"/>
      <c r="AK28" s="686"/>
      <c r="AL28" s="628" t="s">
        <v>138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1804666</v>
      </c>
      <c r="CS28" s="626"/>
      <c r="CT28" s="626"/>
      <c r="CU28" s="626"/>
      <c r="CV28" s="626"/>
      <c r="CW28" s="626"/>
      <c r="CX28" s="626"/>
      <c r="CY28" s="627"/>
      <c r="CZ28" s="628">
        <v>11.9</v>
      </c>
      <c r="DA28" s="657"/>
      <c r="DB28" s="657"/>
      <c r="DC28" s="658"/>
      <c r="DD28" s="631">
        <v>1789723</v>
      </c>
      <c r="DE28" s="626"/>
      <c r="DF28" s="626"/>
      <c r="DG28" s="626"/>
      <c r="DH28" s="626"/>
      <c r="DI28" s="626"/>
      <c r="DJ28" s="626"/>
      <c r="DK28" s="627"/>
      <c r="DL28" s="631">
        <v>1698214</v>
      </c>
      <c r="DM28" s="626"/>
      <c r="DN28" s="626"/>
      <c r="DO28" s="626"/>
      <c r="DP28" s="626"/>
      <c r="DQ28" s="626"/>
      <c r="DR28" s="626"/>
      <c r="DS28" s="626"/>
      <c r="DT28" s="626"/>
      <c r="DU28" s="626"/>
      <c r="DV28" s="627"/>
      <c r="DW28" s="628">
        <v>18.7</v>
      </c>
      <c r="DX28" s="657"/>
      <c r="DY28" s="657"/>
      <c r="DZ28" s="657"/>
      <c r="EA28" s="657"/>
      <c r="EB28" s="657"/>
      <c r="EC28" s="659"/>
    </row>
    <row r="29" spans="2:133" ht="11.25" customHeight="1">
      <c r="B29" s="620" t="s">
        <v>301</v>
      </c>
      <c r="C29" s="621"/>
      <c r="D29" s="621"/>
      <c r="E29" s="621"/>
      <c r="F29" s="621"/>
      <c r="G29" s="621"/>
      <c r="H29" s="621"/>
      <c r="I29" s="621"/>
      <c r="J29" s="621"/>
      <c r="K29" s="621"/>
      <c r="L29" s="621"/>
      <c r="M29" s="621"/>
      <c r="N29" s="621"/>
      <c r="O29" s="621"/>
      <c r="P29" s="621"/>
      <c r="Q29" s="622"/>
      <c r="R29" s="623">
        <v>869403</v>
      </c>
      <c r="S29" s="626"/>
      <c r="T29" s="626"/>
      <c r="U29" s="626"/>
      <c r="V29" s="626"/>
      <c r="W29" s="626"/>
      <c r="X29" s="626"/>
      <c r="Y29" s="627"/>
      <c r="Z29" s="685">
        <v>5.6</v>
      </c>
      <c r="AA29" s="685"/>
      <c r="AB29" s="685"/>
      <c r="AC29" s="685"/>
      <c r="AD29" s="686" t="s">
        <v>242</v>
      </c>
      <c r="AE29" s="686"/>
      <c r="AF29" s="686"/>
      <c r="AG29" s="686"/>
      <c r="AH29" s="686"/>
      <c r="AI29" s="686"/>
      <c r="AJ29" s="686"/>
      <c r="AK29" s="686"/>
      <c r="AL29" s="628" t="s">
        <v>242</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69</v>
      </c>
      <c r="CG29" s="664"/>
      <c r="CH29" s="664"/>
      <c r="CI29" s="664"/>
      <c r="CJ29" s="664"/>
      <c r="CK29" s="664"/>
      <c r="CL29" s="664"/>
      <c r="CM29" s="664"/>
      <c r="CN29" s="664"/>
      <c r="CO29" s="664"/>
      <c r="CP29" s="664"/>
      <c r="CQ29" s="665"/>
      <c r="CR29" s="623">
        <v>1804651</v>
      </c>
      <c r="CS29" s="624"/>
      <c r="CT29" s="624"/>
      <c r="CU29" s="624"/>
      <c r="CV29" s="624"/>
      <c r="CW29" s="624"/>
      <c r="CX29" s="624"/>
      <c r="CY29" s="625"/>
      <c r="CZ29" s="628">
        <v>11.9</v>
      </c>
      <c r="DA29" s="657"/>
      <c r="DB29" s="657"/>
      <c r="DC29" s="658"/>
      <c r="DD29" s="631">
        <v>1789708</v>
      </c>
      <c r="DE29" s="624"/>
      <c r="DF29" s="624"/>
      <c r="DG29" s="624"/>
      <c r="DH29" s="624"/>
      <c r="DI29" s="624"/>
      <c r="DJ29" s="624"/>
      <c r="DK29" s="625"/>
      <c r="DL29" s="631">
        <v>1698199</v>
      </c>
      <c r="DM29" s="624"/>
      <c r="DN29" s="624"/>
      <c r="DO29" s="624"/>
      <c r="DP29" s="624"/>
      <c r="DQ29" s="624"/>
      <c r="DR29" s="624"/>
      <c r="DS29" s="624"/>
      <c r="DT29" s="624"/>
      <c r="DU29" s="624"/>
      <c r="DV29" s="625"/>
      <c r="DW29" s="628">
        <v>18.7</v>
      </c>
      <c r="DX29" s="657"/>
      <c r="DY29" s="657"/>
      <c r="DZ29" s="657"/>
      <c r="EA29" s="657"/>
      <c r="EB29" s="657"/>
      <c r="EC29" s="659"/>
    </row>
    <row r="30" spans="2:133" ht="11.25" customHeight="1">
      <c r="B30" s="620" t="s">
        <v>305</v>
      </c>
      <c r="C30" s="621"/>
      <c r="D30" s="621"/>
      <c r="E30" s="621"/>
      <c r="F30" s="621"/>
      <c r="G30" s="621"/>
      <c r="H30" s="621"/>
      <c r="I30" s="621"/>
      <c r="J30" s="621"/>
      <c r="K30" s="621"/>
      <c r="L30" s="621"/>
      <c r="M30" s="621"/>
      <c r="N30" s="621"/>
      <c r="O30" s="621"/>
      <c r="P30" s="621"/>
      <c r="Q30" s="622"/>
      <c r="R30" s="623">
        <v>520293</v>
      </c>
      <c r="S30" s="626"/>
      <c r="T30" s="626"/>
      <c r="U30" s="626"/>
      <c r="V30" s="626"/>
      <c r="W30" s="626"/>
      <c r="X30" s="626"/>
      <c r="Y30" s="627"/>
      <c r="Z30" s="685">
        <v>3.3</v>
      </c>
      <c r="AA30" s="685"/>
      <c r="AB30" s="685"/>
      <c r="AC30" s="685"/>
      <c r="AD30" s="686">
        <v>76609</v>
      </c>
      <c r="AE30" s="686"/>
      <c r="AF30" s="686"/>
      <c r="AG30" s="686"/>
      <c r="AH30" s="686"/>
      <c r="AI30" s="686"/>
      <c r="AJ30" s="686"/>
      <c r="AK30" s="686"/>
      <c r="AL30" s="628">
        <v>0.9</v>
      </c>
      <c r="AM30" s="629"/>
      <c r="AN30" s="629"/>
      <c r="AO30" s="687"/>
      <c r="AP30" s="713" t="s">
        <v>306</v>
      </c>
      <c r="AQ30" s="714"/>
      <c r="AR30" s="714"/>
      <c r="AS30" s="714"/>
      <c r="AT30" s="719" t="s">
        <v>307</v>
      </c>
      <c r="AU30" s="230"/>
      <c r="AV30" s="230"/>
      <c r="AW30" s="230"/>
      <c r="AX30" s="722" t="s">
        <v>187</v>
      </c>
      <c r="AY30" s="723"/>
      <c r="AZ30" s="723"/>
      <c r="BA30" s="723"/>
      <c r="BB30" s="723"/>
      <c r="BC30" s="723"/>
      <c r="BD30" s="723"/>
      <c r="BE30" s="723"/>
      <c r="BF30" s="724"/>
      <c r="BG30" s="703">
        <v>99</v>
      </c>
      <c r="BH30" s="704"/>
      <c r="BI30" s="704"/>
      <c r="BJ30" s="704"/>
      <c r="BK30" s="704"/>
      <c r="BL30" s="704"/>
      <c r="BM30" s="705">
        <v>97.1</v>
      </c>
      <c r="BN30" s="704"/>
      <c r="BO30" s="704"/>
      <c r="BP30" s="704"/>
      <c r="BQ30" s="706"/>
      <c r="BR30" s="703">
        <v>99</v>
      </c>
      <c r="BS30" s="704"/>
      <c r="BT30" s="704"/>
      <c r="BU30" s="704"/>
      <c r="BV30" s="704"/>
      <c r="BW30" s="704"/>
      <c r="BX30" s="705">
        <v>96.3</v>
      </c>
      <c r="BY30" s="704"/>
      <c r="BZ30" s="704"/>
      <c r="CA30" s="704"/>
      <c r="CB30" s="706"/>
      <c r="CD30" s="709"/>
      <c r="CE30" s="710"/>
      <c r="CF30" s="667" t="s">
        <v>308</v>
      </c>
      <c r="CG30" s="664"/>
      <c r="CH30" s="664"/>
      <c r="CI30" s="664"/>
      <c r="CJ30" s="664"/>
      <c r="CK30" s="664"/>
      <c r="CL30" s="664"/>
      <c r="CM30" s="664"/>
      <c r="CN30" s="664"/>
      <c r="CO30" s="664"/>
      <c r="CP30" s="664"/>
      <c r="CQ30" s="665"/>
      <c r="CR30" s="623">
        <v>1705852</v>
      </c>
      <c r="CS30" s="626"/>
      <c r="CT30" s="626"/>
      <c r="CU30" s="626"/>
      <c r="CV30" s="626"/>
      <c r="CW30" s="626"/>
      <c r="CX30" s="626"/>
      <c r="CY30" s="627"/>
      <c r="CZ30" s="628">
        <v>11.3</v>
      </c>
      <c r="DA30" s="657"/>
      <c r="DB30" s="657"/>
      <c r="DC30" s="658"/>
      <c r="DD30" s="631">
        <v>1693866</v>
      </c>
      <c r="DE30" s="626"/>
      <c r="DF30" s="626"/>
      <c r="DG30" s="626"/>
      <c r="DH30" s="626"/>
      <c r="DI30" s="626"/>
      <c r="DJ30" s="626"/>
      <c r="DK30" s="627"/>
      <c r="DL30" s="631">
        <v>1602357</v>
      </c>
      <c r="DM30" s="626"/>
      <c r="DN30" s="626"/>
      <c r="DO30" s="626"/>
      <c r="DP30" s="626"/>
      <c r="DQ30" s="626"/>
      <c r="DR30" s="626"/>
      <c r="DS30" s="626"/>
      <c r="DT30" s="626"/>
      <c r="DU30" s="626"/>
      <c r="DV30" s="627"/>
      <c r="DW30" s="628">
        <v>17.7</v>
      </c>
      <c r="DX30" s="657"/>
      <c r="DY30" s="657"/>
      <c r="DZ30" s="657"/>
      <c r="EA30" s="657"/>
      <c r="EB30" s="657"/>
      <c r="EC30" s="659"/>
    </row>
    <row r="31" spans="2:133" ht="11.25" customHeight="1">
      <c r="B31" s="620" t="s">
        <v>309</v>
      </c>
      <c r="C31" s="621"/>
      <c r="D31" s="621"/>
      <c r="E31" s="621"/>
      <c r="F31" s="621"/>
      <c r="G31" s="621"/>
      <c r="H31" s="621"/>
      <c r="I31" s="621"/>
      <c r="J31" s="621"/>
      <c r="K31" s="621"/>
      <c r="L31" s="621"/>
      <c r="M31" s="621"/>
      <c r="N31" s="621"/>
      <c r="O31" s="621"/>
      <c r="P31" s="621"/>
      <c r="Q31" s="622"/>
      <c r="R31" s="623">
        <v>343636</v>
      </c>
      <c r="S31" s="626"/>
      <c r="T31" s="626"/>
      <c r="U31" s="626"/>
      <c r="V31" s="626"/>
      <c r="W31" s="626"/>
      <c r="X31" s="626"/>
      <c r="Y31" s="627"/>
      <c r="Z31" s="685">
        <v>2.2000000000000002</v>
      </c>
      <c r="AA31" s="685"/>
      <c r="AB31" s="685"/>
      <c r="AC31" s="685"/>
      <c r="AD31" s="686" t="s">
        <v>138</v>
      </c>
      <c r="AE31" s="686"/>
      <c r="AF31" s="686"/>
      <c r="AG31" s="686"/>
      <c r="AH31" s="686"/>
      <c r="AI31" s="686"/>
      <c r="AJ31" s="686"/>
      <c r="AK31" s="686"/>
      <c r="AL31" s="628" t="s">
        <v>138</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99.2</v>
      </c>
      <c r="BH31" s="624"/>
      <c r="BI31" s="624"/>
      <c r="BJ31" s="624"/>
      <c r="BK31" s="624"/>
      <c r="BL31" s="624"/>
      <c r="BM31" s="629">
        <v>97.9</v>
      </c>
      <c r="BN31" s="702"/>
      <c r="BO31" s="702"/>
      <c r="BP31" s="702"/>
      <c r="BQ31" s="663"/>
      <c r="BR31" s="701">
        <v>99.1</v>
      </c>
      <c r="BS31" s="624"/>
      <c r="BT31" s="624"/>
      <c r="BU31" s="624"/>
      <c r="BV31" s="624"/>
      <c r="BW31" s="624"/>
      <c r="BX31" s="629">
        <v>97.4</v>
      </c>
      <c r="BY31" s="702"/>
      <c r="BZ31" s="702"/>
      <c r="CA31" s="702"/>
      <c r="CB31" s="663"/>
      <c r="CD31" s="709"/>
      <c r="CE31" s="710"/>
      <c r="CF31" s="667" t="s">
        <v>312</v>
      </c>
      <c r="CG31" s="664"/>
      <c r="CH31" s="664"/>
      <c r="CI31" s="664"/>
      <c r="CJ31" s="664"/>
      <c r="CK31" s="664"/>
      <c r="CL31" s="664"/>
      <c r="CM31" s="664"/>
      <c r="CN31" s="664"/>
      <c r="CO31" s="664"/>
      <c r="CP31" s="664"/>
      <c r="CQ31" s="665"/>
      <c r="CR31" s="623">
        <v>98799</v>
      </c>
      <c r="CS31" s="624"/>
      <c r="CT31" s="624"/>
      <c r="CU31" s="624"/>
      <c r="CV31" s="624"/>
      <c r="CW31" s="624"/>
      <c r="CX31" s="624"/>
      <c r="CY31" s="625"/>
      <c r="CZ31" s="628">
        <v>0.7</v>
      </c>
      <c r="DA31" s="657"/>
      <c r="DB31" s="657"/>
      <c r="DC31" s="658"/>
      <c r="DD31" s="631">
        <v>95842</v>
      </c>
      <c r="DE31" s="624"/>
      <c r="DF31" s="624"/>
      <c r="DG31" s="624"/>
      <c r="DH31" s="624"/>
      <c r="DI31" s="624"/>
      <c r="DJ31" s="624"/>
      <c r="DK31" s="625"/>
      <c r="DL31" s="631">
        <v>95842</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c r="B32" s="620" t="s">
        <v>313</v>
      </c>
      <c r="C32" s="621"/>
      <c r="D32" s="621"/>
      <c r="E32" s="621"/>
      <c r="F32" s="621"/>
      <c r="G32" s="621"/>
      <c r="H32" s="621"/>
      <c r="I32" s="621"/>
      <c r="J32" s="621"/>
      <c r="K32" s="621"/>
      <c r="L32" s="621"/>
      <c r="M32" s="621"/>
      <c r="N32" s="621"/>
      <c r="O32" s="621"/>
      <c r="P32" s="621"/>
      <c r="Q32" s="622"/>
      <c r="R32" s="623">
        <v>1052435</v>
      </c>
      <c r="S32" s="626"/>
      <c r="T32" s="626"/>
      <c r="U32" s="626"/>
      <c r="V32" s="626"/>
      <c r="W32" s="626"/>
      <c r="X32" s="626"/>
      <c r="Y32" s="627"/>
      <c r="Z32" s="685">
        <v>6.7</v>
      </c>
      <c r="AA32" s="685"/>
      <c r="AB32" s="685"/>
      <c r="AC32" s="685"/>
      <c r="AD32" s="686" t="s">
        <v>242</v>
      </c>
      <c r="AE32" s="686"/>
      <c r="AF32" s="686"/>
      <c r="AG32" s="686"/>
      <c r="AH32" s="686"/>
      <c r="AI32" s="686"/>
      <c r="AJ32" s="686"/>
      <c r="AK32" s="686"/>
      <c r="AL32" s="628" t="s">
        <v>138</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98.8</v>
      </c>
      <c r="BH32" s="639"/>
      <c r="BI32" s="639"/>
      <c r="BJ32" s="639"/>
      <c r="BK32" s="639"/>
      <c r="BL32" s="639"/>
      <c r="BM32" s="683">
        <v>96.3</v>
      </c>
      <c r="BN32" s="639"/>
      <c r="BO32" s="639"/>
      <c r="BP32" s="639"/>
      <c r="BQ32" s="676"/>
      <c r="BR32" s="700">
        <v>98.9</v>
      </c>
      <c r="BS32" s="639"/>
      <c r="BT32" s="639"/>
      <c r="BU32" s="639"/>
      <c r="BV32" s="639"/>
      <c r="BW32" s="639"/>
      <c r="BX32" s="683">
        <v>95.1</v>
      </c>
      <c r="BY32" s="639"/>
      <c r="BZ32" s="639"/>
      <c r="CA32" s="639"/>
      <c r="CB32" s="676"/>
      <c r="CD32" s="711"/>
      <c r="CE32" s="712"/>
      <c r="CF32" s="667" t="s">
        <v>315</v>
      </c>
      <c r="CG32" s="664"/>
      <c r="CH32" s="664"/>
      <c r="CI32" s="664"/>
      <c r="CJ32" s="664"/>
      <c r="CK32" s="664"/>
      <c r="CL32" s="664"/>
      <c r="CM32" s="664"/>
      <c r="CN32" s="664"/>
      <c r="CO32" s="664"/>
      <c r="CP32" s="664"/>
      <c r="CQ32" s="665"/>
      <c r="CR32" s="623">
        <v>15</v>
      </c>
      <c r="CS32" s="626"/>
      <c r="CT32" s="626"/>
      <c r="CU32" s="626"/>
      <c r="CV32" s="626"/>
      <c r="CW32" s="626"/>
      <c r="CX32" s="626"/>
      <c r="CY32" s="627"/>
      <c r="CZ32" s="628">
        <v>0</v>
      </c>
      <c r="DA32" s="657"/>
      <c r="DB32" s="657"/>
      <c r="DC32" s="658"/>
      <c r="DD32" s="631">
        <v>15</v>
      </c>
      <c r="DE32" s="626"/>
      <c r="DF32" s="626"/>
      <c r="DG32" s="626"/>
      <c r="DH32" s="626"/>
      <c r="DI32" s="626"/>
      <c r="DJ32" s="626"/>
      <c r="DK32" s="627"/>
      <c r="DL32" s="631">
        <v>15</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316</v>
      </c>
      <c r="C33" s="621"/>
      <c r="D33" s="621"/>
      <c r="E33" s="621"/>
      <c r="F33" s="621"/>
      <c r="G33" s="621"/>
      <c r="H33" s="621"/>
      <c r="I33" s="621"/>
      <c r="J33" s="621"/>
      <c r="K33" s="621"/>
      <c r="L33" s="621"/>
      <c r="M33" s="621"/>
      <c r="N33" s="621"/>
      <c r="O33" s="621"/>
      <c r="P33" s="621"/>
      <c r="Q33" s="622"/>
      <c r="R33" s="623">
        <v>301553</v>
      </c>
      <c r="S33" s="626"/>
      <c r="T33" s="626"/>
      <c r="U33" s="626"/>
      <c r="V33" s="626"/>
      <c r="W33" s="626"/>
      <c r="X33" s="626"/>
      <c r="Y33" s="627"/>
      <c r="Z33" s="685">
        <v>1.9</v>
      </c>
      <c r="AA33" s="685"/>
      <c r="AB33" s="685"/>
      <c r="AC33" s="685"/>
      <c r="AD33" s="686" t="s">
        <v>242</v>
      </c>
      <c r="AE33" s="686"/>
      <c r="AF33" s="686"/>
      <c r="AG33" s="686"/>
      <c r="AH33" s="686"/>
      <c r="AI33" s="686"/>
      <c r="AJ33" s="686"/>
      <c r="AK33" s="686"/>
      <c r="AL33" s="628" t="s">
        <v>242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7324341</v>
      </c>
      <c r="CS33" s="624"/>
      <c r="CT33" s="624"/>
      <c r="CU33" s="624"/>
      <c r="CV33" s="624"/>
      <c r="CW33" s="624"/>
      <c r="CX33" s="624"/>
      <c r="CY33" s="625"/>
      <c r="CZ33" s="628">
        <v>48.3</v>
      </c>
      <c r="DA33" s="657"/>
      <c r="DB33" s="657"/>
      <c r="DC33" s="658"/>
      <c r="DD33" s="631">
        <v>5696796</v>
      </c>
      <c r="DE33" s="624"/>
      <c r="DF33" s="624"/>
      <c r="DG33" s="624"/>
      <c r="DH33" s="624"/>
      <c r="DI33" s="624"/>
      <c r="DJ33" s="624"/>
      <c r="DK33" s="625"/>
      <c r="DL33" s="631">
        <v>3959455</v>
      </c>
      <c r="DM33" s="624"/>
      <c r="DN33" s="624"/>
      <c r="DO33" s="624"/>
      <c r="DP33" s="624"/>
      <c r="DQ33" s="624"/>
      <c r="DR33" s="624"/>
      <c r="DS33" s="624"/>
      <c r="DT33" s="624"/>
      <c r="DU33" s="624"/>
      <c r="DV33" s="625"/>
      <c r="DW33" s="628">
        <v>43.6</v>
      </c>
      <c r="DX33" s="657"/>
      <c r="DY33" s="657"/>
      <c r="DZ33" s="657"/>
      <c r="EA33" s="657"/>
      <c r="EB33" s="657"/>
      <c r="EC33" s="659"/>
    </row>
    <row r="34" spans="2:133" ht="11.25" customHeight="1">
      <c r="B34" s="620" t="s">
        <v>318</v>
      </c>
      <c r="C34" s="621"/>
      <c r="D34" s="621"/>
      <c r="E34" s="621"/>
      <c r="F34" s="621"/>
      <c r="G34" s="621"/>
      <c r="H34" s="621"/>
      <c r="I34" s="621"/>
      <c r="J34" s="621"/>
      <c r="K34" s="621"/>
      <c r="L34" s="621"/>
      <c r="M34" s="621"/>
      <c r="N34" s="621"/>
      <c r="O34" s="621"/>
      <c r="P34" s="621"/>
      <c r="Q34" s="622"/>
      <c r="R34" s="623">
        <v>428390</v>
      </c>
      <c r="S34" s="626"/>
      <c r="T34" s="626"/>
      <c r="U34" s="626"/>
      <c r="V34" s="626"/>
      <c r="W34" s="626"/>
      <c r="X34" s="626"/>
      <c r="Y34" s="627"/>
      <c r="Z34" s="685">
        <v>2.7</v>
      </c>
      <c r="AA34" s="685"/>
      <c r="AB34" s="685"/>
      <c r="AC34" s="685"/>
      <c r="AD34" s="686">
        <v>1610</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2310454</v>
      </c>
      <c r="CS34" s="626"/>
      <c r="CT34" s="626"/>
      <c r="CU34" s="626"/>
      <c r="CV34" s="626"/>
      <c r="CW34" s="626"/>
      <c r="CX34" s="626"/>
      <c r="CY34" s="627"/>
      <c r="CZ34" s="628">
        <v>15.2</v>
      </c>
      <c r="DA34" s="657"/>
      <c r="DB34" s="657"/>
      <c r="DC34" s="658"/>
      <c r="DD34" s="631">
        <v>1737805</v>
      </c>
      <c r="DE34" s="626"/>
      <c r="DF34" s="626"/>
      <c r="DG34" s="626"/>
      <c r="DH34" s="626"/>
      <c r="DI34" s="626"/>
      <c r="DJ34" s="626"/>
      <c r="DK34" s="627"/>
      <c r="DL34" s="631">
        <v>1450119</v>
      </c>
      <c r="DM34" s="626"/>
      <c r="DN34" s="626"/>
      <c r="DO34" s="626"/>
      <c r="DP34" s="626"/>
      <c r="DQ34" s="626"/>
      <c r="DR34" s="626"/>
      <c r="DS34" s="626"/>
      <c r="DT34" s="626"/>
      <c r="DU34" s="626"/>
      <c r="DV34" s="627"/>
      <c r="DW34" s="628">
        <v>16</v>
      </c>
      <c r="DX34" s="657"/>
      <c r="DY34" s="657"/>
      <c r="DZ34" s="657"/>
      <c r="EA34" s="657"/>
      <c r="EB34" s="657"/>
      <c r="EC34" s="659"/>
    </row>
    <row r="35" spans="2:133" ht="11.25" customHeight="1">
      <c r="B35" s="620" t="s">
        <v>322</v>
      </c>
      <c r="C35" s="621"/>
      <c r="D35" s="621"/>
      <c r="E35" s="621"/>
      <c r="F35" s="621"/>
      <c r="G35" s="621"/>
      <c r="H35" s="621"/>
      <c r="I35" s="621"/>
      <c r="J35" s="621"/>
      <c r="K35" s="621"/>
      <c r="L35" s="621"/>
      <c r="M35" s="621"/>
      <c r="N35" s="621"/>
      <c r="O35" s="621"/>
      <c r="P35" s="621"/>
      <c r="Q35" s="622"/>
      <c r="R35" s="623">
        <v>1068735</v>
      </c>
      <c r="S35" s="626"/>
      <c r="T35" s="626"/>
      <c r="U35" s="626"/>
      <c r="V35" s="626"/>
      <c r="W35" s="626"/>
      <c r="X35" s="626"/>
      <c r="Y35" s="627"/>
      <c r="Z35" s="685">
        <v>6.8</v>
      </c>
      <c r="AA35" s="685"/>
      <c r="AB35" s="685"/>
      <c r="AC35" s="685"/>
      <c r="AD35" s="686" t="s">
        <v>242</v>
      </c>
      <c r="AE35" s="686"/>
      <c r="AF35" s="686"/>
      <c r="AG35" s="686"/>
      <c r="AH35" s="686"/>
      <c r="AI35" s="686"/>
      <c r="AJ35" s="686"/>
      <c r="AK35" s="686"/>
      <c r="AL35" s="628" t="s">
        <v>242</v>
      </c>
      <c r="AM35" s="629"/>
      <c r="AN35" s="629"/>
      <c r="AO35" s="687"/>
      <c r="AP35" s="234"/>
      <c r="AQ35" s="691" t="s">
        <v>323</v>
      </c>
      <c r="AR35" s="692"/>
      <c r="AS35" s="692"/>
      <c r="AT35" s="692"/>
      <c r="AU35" s="692"/>
      <c r="AV35" s="692"/>
      <c r="AW35" s="692"/>
      <c r="AX35" s="692"/>
      <c r="AY35" s="693"/>
      <c r="AZ35" s="688">
        <v>2566722</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104586</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98809</v>
      </c>
      <c r="CS35" s="624"/>
      <c r="CT35" s="624"/>
      <c r="CU35" s="624"/>
      <c r="CV35" s="624"/>
      <c r="CW35" s="624"/>
      <c r="CX35" s="624"/>
      <c r="CY35" s="625"/>
      <c r="CZ35" s="628">
        <v>0.7</v>
      </c>
      <c r="DA35" s="657"/>
      <c r="DB35" s="657"/>
      <c r="DC35" s="658"/>
      <c r="DD35" s="631">
        <v>80217</v>
      </c>
      <c r="DE35" s="624"/>
      <c r="DF35" s="624"/>
      <c r="DG35" s="624"/>
      <c r="DH35" s="624"/>
      <c r="DI35" s="624"/>
      <c r="DJ35" s="624"/>
      <c r="DK35" s="625"/>
      <c r="DL35" s="631">
        <v>9020</v>
      </c>
      <c r="DM35" s="624"/>
      <c r="DN35" s="624"/>
      <c r="DO35" s="624"/>
      <c r="DP35" s="624"/>
      <c r="DQ35" s="624"/>
      <c r="DR35" s="624"/>
      <c r="DS35" s="624"/>
      <c r="DT35" s="624"/>
      <c r="DU35" s="624"/>
      <c r="DV35" s="625"/>
      <c r="DW35" s="628">
        <v>0.1</v>
      </c>
      <c r="DX35" s="657"/>
      <c r="DY35" s="657"/>
      <c r="DZ35" s="657"/>
      <c r="EA35" s="657"/>
      <c r="EB35" s="657"/>
      <c r="EC35" s="659"/>
    </row>
    <row r="36" spans="2:133" ht="11.25" customHeight="1">
      <c r="B36" s="620" t="s">
        <v>326</v>
      </c>
      <c r="C36" s="621"/>
      <c r="D36" s="621"/>
      <c r="E36" s="621"/>
      <c r="F36" s="621"/>
      <c r="G36" s="621"/>
      <c r="H36" s="621"/>
      <c r="I36" s="621"/>
      <c r="J36" s="621"/>
      <c r="K36" s="621"/>
      <c r="L36" s="621"/>
      <c r="M36" s="621"/>
      <c r="N36" s="621"/>
      <c r="O36" s="621"/>
      <c r="P36" s="621"/>
      <c r="Q36" s="622"/>
      <c r="R36" s="623" t="s">
        <v>138</v>
      </c>
      <c r="S36" s="626"/>
      <c r="T36" s="626"/>
      <c r="U36" s="626"/>
      <c r="V36" s="626"/>
      <c r="W36" s="626"/>
      <c r="X36" s="626"/>
      <c r="Y36" s="627"/>
      <c r="Z36" s="685" t="s">
        <v>242</v>
      </c>
      <c r="AA36" s="685"/>
      <c r="AB36" s="685"/>
      <c r="AC36" s="685"/>
      <c r="AD36" s="686" t="s">
        <v>138</v>
      </c>
      <c r="AE36" s="686"/>
      <c r="AF36" s="686"/>
      <c r="AG36" s="686"/>
      <c r="AH36" s="686"/>
      <c r="AI36" s="686"/>
      <c r="AJ36" s="686"/>
      <c r="AK36" s="686"/>
      <c r="AL36" s="628" t="s">
        <v>138</v>
      </c>
      <c r="AM36" s="629"/>
      <c r="AN36" s="629"/>
      <c r="AO36" s="687"/>
      <c r="AQ36" s="660" t="s">
        <v>327</v>
      </c>
      <c r="AR36" s="661"/>
      <c r="AS36" s="661"/>
      <c r="AT36" s="661"/>
      <c r="AU36" s="661"/>
      <c r="AV36" s="661"/>
      <c r="AW36" s="661"/>
      <c r="AX36" s="661"/>
      <c r="AY36" s="662"/>
      <c r="AZ36" s="623">
        <v>1194904</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85084</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2696548</v>
      </c>
      <c r="CS36" s="626"/>
      <c r="CT36" s="626"/>
      <c r="CU36" s="626"/>
      <c r="CV36" s="626"/>
      <c r="CW36" s="626"/>
      <c r="CX36" s="626"/>
      <c r="CY36" s="627"/>
      <c r="CZ36" s="628">
        <v>17.8</v>
      </c>
      <c r="DA36" s="657"/>
      <c r="DB36" s="657"/>
      <c r="DC36" s="658"/>
      <c r="DD36" s="631">
        <v>2381873</v>
      </c>
      <c r="DE36" s="626"/>
      <c r="DF36" s="626"/>
      <c r="DG36" s="626"/>
      <c r="DH36" s="626"/>
      <c r="DI36" s="626"/>
      <c r="DJ36" s="626"/>
      <c r="DK36" s="627"/>
      <c r="DL36" s="631">
        <v>1755626</v>
      </c>
      <c r="DM36" s="626"/>
      <c r="DN36" s="626"/>
      <c r="DO36" s="626"/>
      <c r="DP36" s="626"/>
      <c r="DQ36" s="626"/>
      <c r="DR36" s="626"/>
      <c r="DS36" s="626"/>
      <c r="DT36" s="626"/>
      <c r="DU36" s="626"/>
      <c r="DV36" s="627"/>
      <c r="DW36" s="628">
        <v>19.3</v>
      </c>
      <c r="DX36" s="657"/>
      <c r="DY36" s="657"/>
      <c r="DZ36" s="657"/>
      <c r="EA36" s="657"/>
      <c r="EB36" s="657"/>
      <c r="EC36" s="659"/>
    </row>
    <row r="37" spans="2:133" ht="11.25" customHeight="1">
      <c r="B37" s="620" t="s">
        <v>330</v>
      </c>
      <c r="C37" s="621"/>
      <c r="D37" s="621"/>
      <c r="E37" s="621"/>
      <c r="F37" s="621"/>
      <c r="G37" s="621"/>
      <c r="H37" s="621"/>
      <c r="I37" s="621"/>
      <c r="J37" s="621"/>
      <c r="K37" s="621"/>
      <c r="L37" s="621"/>
      <c r="M37" s="621"/>
      <c r="N37" s="621"/>
      <c r="O37" s="621"/>
      <c r="P37" s="621"/>
      <c r="Q37" s="622"/>
      <c r="R37" s="623">
        <v>496635</v>
      </c>
      <c r="S37" s="626"/>
      <c r="T37" s="626"/>
      <c r="U37" s="626"/>
      <c r="V37" s="626"/>
      <c r="W37" s="626"/>
      <c r="X37" s="626"/>
      <c r="Y37" s="627"/>
      <c r="Z37" s="685">
        <v>3.2</v>
      </c>
      <c r="AA37" s="685"/>
      <c r="AB37" s="685"/>
      <c r="AC37" s="685"/>
      <c r="AD37" s="686" t="s">
        <v>138</v>
      </c>
      <c r="AE37" s="686"/>
      <c r="AF37" s="686"/>
      <c r="AG37" s="686"/>
      <c r="AH37" s="686"/>
      <c r="AI37" s="686"/>
      <c r="AJ37" s="686"/>
      <c r="AK37" s="686"/>
      <c r="AL37" s="628" t="s">
        <v>242</v>
      </c>
      <c r="AM37" s="629"/>
      <c r="AN37" s="629"/>
      <c r="AO37" s="687"/>
      <c r="AQ37" s="660" t="s">
        <v>331</v>
      </c>
      <c r="AR37" s="661"/>
      <c r="AS37" s="661"/>
      <c r="AT37" s="661"/>
      <c r="AU37" s="661"/>
      <c r="AV37" s="661"/>
      <c r="AW37" s="661"/>
      <c r="AX37" s="661"/>
      <c r="AY37" s="662"/>
      <c r="AZ37" s="623">
        <v>377753</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4280</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836962</v>
      </c>
      <c r="CS37" s="624"/>
      <c r="CT37" s="624"/>
      <c r="CU37" s="624"/>
      <c r="CV37" s="624"/>
      <c r="CW37" s="624"/>
      <c r="CX37" s="624"/>
      <c r="CY37" s="625"/>
      <c r="CZ37" s="628">
        <v>5.5</v>
      </c>
      <c r="DA37" s="657"/>
      <c r="DB37" s="657"/>
      <c r="DC37" s="658"/>
      <c r="DD37" s="631">
        <v>832270</v>
      </c>
      <c r="DE37" s="624"/>
      <c r="DF37" s="624"/>
      <c r="DG37" s="624"/>
      <c r="DH37" s="624"/>
      <c r="DI37" s="624"/>
      <c r="DJ37" s="624"/>
      <c r="DK37" s="625"/>
      <c r="DL37" s="631">
        <v>656509</v>
      </c>
      <c r="DM37" s="624"/>
      <c r="DN37" s="624"/>
      <c r="DO37" s="624"/>
      <c r="DP37" s="624"/>
      <c r="DQ37" s="624"/>
      <c r="DR37" s="624"/>
      <c r="DS37" s="624"/>
      <c r="DT37" s="624"/>
      <c r="DU37" s="624"/>
      <c r="DV37" s="625"/>
      <c r="DW37" s="628">
        <v>7.2</v>
      </c>
      <c r="DX37" s="657"/>
      <c r="DY37" s="657"/>
      <c r="DZ37" s="657"/>
      <c r="EA37" s="657"/>
      <c r="EB37" s="657"/>
      <c r="EC37" s="659"/>
    </row>
    <row r="38" spans="2:133" ht="11.25" customHeight="1">
      <c r="B38" s="635" t="s">
        <v>334</v>
      </c>
      <c r="C38" s="636"/>
      <c r="D38" s="636"/>
      <c r="E38" s="636"/>
      <c r="F38" s="636"/>
      <c r="G38" s="636"/>
      <c r="H38" s="636"/>
      <c r="I38" s="636"/>
      <c r="J38" s="636"/>
      <c r="K38" s="636"/>
      <c r="L38" s="636"/>
      <c r="M38" s="636"/>
      <c r="N38" s="636"/>
      <c r="O38" s="636"/>
      <c r="P38" s="636"/>
      <c r="Q38" s="637"/>
      <c r="R38" s="638">
        <v>15628232</v>
      </c>
      <c r="S38" s="675"/>
      <c r="T38" s="675"/>
      <c r="U38" s="675"/>
      <c r="V38" s="675"/>
      <c r="W38" s="675"/>
      <c r="X38" s="675"/>
      <c r="Y38" s="680"/>
      <c r="Z38" s="681">
        <v>100</v>
      </c>
      <c r="AA38" s="681"/>
      <c r="AB38" s="681"/>
      <c r="AC38" s="681"/>
      <c r="AD38" s="682">
        <v>8579095</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13719</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6947</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980346</v>
      </c>
      <c r="CS38" s="626"/>
      <c r="CT38" s="626"/>
      <c r="CU38" s="626"/>
      <c r="CV38" s="626"/>
      <c r="CW38" s="626"/>
      <c r="CX38" s="626"/>
      <c r="CY38" s="627"/>
      <c r="CZ38" s="628">
        <v>6.5</v>
      </c>
      <c r="DA38" s="657"/>
      <c r="DB38" s="657"/>
      <c r="DC38" s="658"/>
      <c r="DD38" s="631">
        <v>804477</v>
      </c>
      <c r="DE38" s="626"/>
      <c r="DF38" s="626"/>
      <c r="DG38" s="626"/>
      <c r="DH38" s="626"/>
      <c r="DI38" s="626"/>
      <c r="DJ38" s="626"/>
      <c r="DK38" s="627"/>
      <c r="DL38" s="631">
        <v>743201</v>
      </c>
      <c r="DM38" s="626"/>
      <c r="DN38" s="626"/>
      <c r="DO38" s="626"/>
      <c r="DP38" s="626"/>
      <c r="DQ38" s="626"/>
      <c r="DR38" s="626"/>
      <c r="DS38" s="626"/>
      <c r="DT38" s="626"/>
      <c r="DU38" s="626"/>
      <c r="DV38" s="627"/>
      <c r="DW38" s="628">
        <v>8.1999999999999993</v>
      </c>
      <c r="DX38" s="657"/>
      <c r="DY38" s="657"/>
      <c r="DZ38" s="657"/>
      <c r="EA38" s="657"/>
      <c r="EB38" s="657"/>
      <c r="EC38" s="659"/>
    </row>
    <row r="39" spans="2:133" ht="11.25" customHeight="1">
      <c r="AQ39" s="660" t="s">
        <v>338</v>
      </c>
      <c r="AR39" s="661"/>
      <c r="AS39" s="661"/>
      <c r="AT39" s="661"/>
      <c r="AU39" s="661"/>
      <c r="AV39" s="661"/>
      <c r="AW39" s="661"/>
      <c r="AX39" s="661"/>
      <c r="AY39" s="662"/>
      <c r="AZ39" s="623" t="s">
        <v>138</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90</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459433</v>
      </c>
      <c r="CS39" s="624"/>
      <c r="CT39" s="624"/>
      <c r="CU39" s="624"/>
      <c r="CV39" s="624"/>
      <c r="CW39" s="624"/>
      <c r="CX39" s="624"/>
      <c r="CY39" s="625"/>
      <c r="CZ39" s="628">
        <v>3</v>
      </c>
      <c r="DA39" s="657"/>
      <c r="DB39" s="657"/>
      <c r="DC39" s="658"/>
      <c r="DD39" s="631">
        <v>186584</v>
      </c>
      <c r="DE39" s="624"/>
      <c r="DF39" s="624"/>
      <c r="DG39" s="624"/>
      <c r="DH39" s="624"/>
      <c r="DI39" s="624"/>
      <c r="DJ39" s="624"/>
      <c r="DK39" s="625"/>
      <c r="DL39" s="631" t="s">
        <v>242</v>
      </c>
      <c r="DM39" s="624"/>
      <c r="DN39" s="624"/>
      <c r="DO39" s="624"/>
      <c r="DP39" s="624"/>
      <c r="DQ39" s="624"/>
      <c r="DR39" s="624"/>
      <c r="DS39" s="624"/>
      <c r="DT39" s="624"/>
      <c r="DU39" s="624"/>
      <c r="DV39" s="625"/>
      <c r="DW39" s="628" t="s">
        <v>138</v>
      </c>
      <c r="DX39" s="657"/>
      <c r="DY39" s="657"/>
      <c r="DZ39" s="657"/>
      <c r="EA39" s="657"/>
      <c r="EB39" s="657"/>
      <c r="EC39" s="659"/>
    </row>
    <row r="40" spans="2:133" ht="11.25" customHeight="1">
      <c r="AQ40" s="660" t="s">
        <v>342</v>
      </c>
      <c r="AR40" s="661"/>
      <c r="AS40" s="661"/>
      <c r="AT40" s="661"/>
      <c r="AU40" s="661"/>
      <c r="AV40" s="661"/>
      <c r="AW40" s="661"/>
      <c r="AX40" s="661"/>
      <c r="AY40" s="662"/>
      <c r="AZ40" s="623">
        <v>227692</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242</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778751</v>
      </c>
      <c r="CS40" s="626"/>
      <c r="CT40" s="626"/>
      <c r="CU40" s="626"/>
      <c r="CV40" s="626"/>
      <c r="CW40" s="626"/>
      <c r="CX40" s="626"/>
      <c r="CY40" s="627"/>
      <c r="CZ40" s="628">
        <v>5.0999999999999996</v>
      </c>
      <c r="DA40" s="657"/>
      <c r="DB40" s="657"/>
      <c r="DC40" s="658"/>
      <c r="DD40" s="631">
        <v>505840</v>
      </c>
      <c r="DE40" s="626"/>
      <c r="DF40" s="626"/>
      <c r="DG40" s="626"/>
      <c r="DH40" s="626"/>
      <c r="DI40" s="626"/>
      <c r="DJ40" s="626"/>
      <c r="DK40" s="627"/>
      <c r="DL40" s="631">
        <v>1489</v>
      </c>
      <c r="DM40" s="626"/>
      <c r="DN40" s="626"/>
      <c r="DO40" s="626"/>
      <c r="DP40" s="626"/>
      <c r="DQ40" s="626"/>
      <c r="DR40" s="626"/>
      <c r="DS40" s="626"/>
      <c r="DT40" s="626"/>
      <c r="DU40" s="626"/>
      <c r="DV40" s="627"/>
      <c r="DW40" s="628">
        <v>0</v>
      </c>
      <c r="DX40" s="657"/>
      <c r="DY40" s="657"/>
      <c r="DZ40" s="657"/>
      <c r="EA40" s="657"/>
      <c r="EB40" s="657"/>
      <c r="EC40" s="659"/>
    </row>
    <row r="41" spans="2:133" ht="11.25" customHeight="1">
      <c r="AQ41" s="672" t="s">
        <v>345</v>
      </c>
      <c r="AR41" s="673"/>
      <c r="AS41" s="673"/>
      <c r="AT41" s="673"/>
      <c r="AU41" s="673"/>
      <c r="AV41" s="673"/>
      <c r="AW41" s="673"/>
      <c r="AX41" s="673"/>
      <c r="AY41" s="674"/>
      <c r="AZ41" s="638">
        <v>752654</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316</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138</v>
      </c>
      <c r="CS41" s="624"/>
      <c r="CT41" s="624"/>
      <c r="CU41" s="624"/>
      <c r="CV41" s="624"/>
      <c r="CW41" s="624"/>
      <c r="CX41" s="624"/>
      <c r="CY41" s="625"/>
      <c r="CZ41" s="628" t="s">
        <v>138</v>
      </c>
      <c r="DA41" s="657"/>
      <c r="DB41" s="657"/>
      <c r="DC41" s="658"/>
      <c r="DD41" s="631" t="s">
        <v>138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1809702</v>
      </c>
      <c r="CS42" s="626"/>
      <c r="CT42" s="626"/>
      <c r="CU42" s="626"/>
      <c r="CV42" s="626"/>
      <c r="CW42" s="626"/>
      <c r="CX42" s="626"/>
      <c r="CY42" s="627"/>
      <c r="CZ42" s="628">
        <v>11.9</v>
      </c>
      <c r="DA42" s="629"/>
      <c r="DB42" s="629"/>
      <c r="DC42" s="630"/>
      <c r="DD42" s="631">
        <v>339047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12368</v>
      </c>
      <c r="CS43" s="624"/>
      <c r="CT43" s="624"/>
      <c r="CU43" s="624"/>
      <c r="CV43" s="624"/>
      <c r="CW43" s="624"/>
      <c r="CX43" s="624"/>
      <c r="CY43" s="625"/>
      <c r="CZ43" s="628">
        <v>0.1</v>
      </c>
      <c r="DA43" s="657"/>
      <c r="DB43" s="657"/>
      <c r="DC43" s="658"/>
      <c r="DD43" s="631">
        <v>12368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352</v>
      </c>
      <c r="CD44" s="651" t="s">
        <v>304</v>
      </c>
      <c r="CE44" s="652"/>
      <c r="CF44" s="620" t="s">
        <v>353</v>
      </c>
      <c r="CG44" s="621"/>
      <c r="CH44" s="621"/>
      <c r="CI44" s="621"/>
      <c r="CJ44" s="621"/>
      <c r="CK44" s="621"/>
      <c r="CL44" s="621"/>
      <c r="CM44" s="621"/>
      <c r="CN44" s="621"/>
      <c r="CO44" s="621"/>
      <c r="CP44" s="621"/>
      <c r="CQ44" s="622"/>
      <c r="CR44" s="623">
        <v>1806979</v>
      </c>
      <c r="CS44" s="626"/>
      <c r="CT44" s="626"/>
      <c r="CU44" s="626"/>
      <c r="CV44" s="626"/>
      <c r="CW44" s="626"/>
      <c r="CX44" s="626"/>
      <c r="CY44" s="627"/>
      <c r="CZ44" s="628">
        <v>11.9</v>
      </c>
      <c r="DA44" s="629"/>
      <c r="DB44" s="629"/>
      <c r="DC44" s="630"/>
      <c r="DD44" s="631">
        <v>336324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354</v>
      </c>
      <c r="CG45" s="621"/>
      <c r="CH45" s="621"/>
      <c r="CI45" s="621"/>
      <c r="CJ45" s="621"/>
      <c r="CK45" s="621"/>
      <c r="CL45" s="621"/>
      <c r="CM45" s="621"/>
      <c r="CN45" s="621"/>
      <c r="CO45" s="621"/>
      <c r="CP45" s="621"/>
      <c r="CQ45" s="622"/>
      <c r="CR45" s="623">
        <v>865197</v>
      </c>
      <c r="CS45" s="624"/>
      <c r="CT45" s="624"/>
      <c r="CU45" s="624"/>
      <c r="CV45" s="624"/>
      <c r="CW45" s="624"/>
      <c r="CX45" s="624"/>
      <c r="CY45" s="625"/>
      <c r="CZ45" s="628">
        <v>5.7</v>
      </c>
      <c r="DA45" s="657"/>
      <c r="DB45" s="657"/>
      <c r="DC45" s="658"/>
      <c r="DD45" s="631">
        <v>50453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355</v>
      </c>
      <c r="CG46" s="621"/>
      <c r="CH46" s="621"/>
      <c r="CI46" s="621"/>
      <c r="CJ46" s="621"/>
      <c r="CK46" s="621"/>
      <c r="CL46" s="621"/>
      <c r="CM46" s="621"/>
      <c r="CN46" s="621"/>
      <c r="CO46" s="621"/>
      <c r="CP46" s="621"/>
      <c r="CQ46" s="622"/>
      <c r="CR46" s="623">
        <v>874120</v>
      </c>
      <c r="CS46" s="626"/>
      <c r="CT46" s="626"/>
      <c r="CU46" s="626"/>
      <c r="CV46" s="626"/>
      <c r="CW46" s="626"/>
      <c r="CX46" s="626"/>
      <c r="CY46" s="627"/>
      <c r="CZ46" s="628">
        <v>5.8</v>
      </c>
      <c r="DA46" s="629"/>
      <c r="DB46" s="629"/>
      <c r="DC46" s="630"/>
      <c r="DD46" s="631">
        <v>251434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356</v>
      </c>
      <c r="CG47" s="621"/>
      <c r="CH47" s="621"/>
      <c r="CI47" s="621"/>
      <c r="CJ47" s="621"/>
      <c r="CK47" s="621"/>
      <c r="CL47" s="621"/>
      <c r="CM47" s="621"/>
      <c r="CN47" s="621"/>
      <c r="CO47" s="621"/>
      <c r="CP47" s="621"/>
      <c r="CQ47" s="622"/>
      <c r="CR47" s="623">
        <v>2723</v>
      </c>
      <c r="CS47" s="624"/>
      <c r="CT47" s="624"/>
      <c r="CU47" s="624"/>
      <c r="CV47" s="624"/>
      <c r="CW47" s="624"/>
      <c r="CX47" s="624"/>
      <c r="CY47" s="625"/>
      <c r="CZ47" s="628">
        <v>0</v>
      </c>
      <c r="DA47" s="657"/>
      <c r="DB47" s="657"/>
      <c r="DC47" s="658"/>
      <c r="DD47" s="631">
        <v>2723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357</v>
      </c>
      <c r="CG48" s="621"/>
      <c r="CH48" s="621"/>
      <c r="CI48" s="621"/>
      <c r="CJ48" s="621"/>
      <c r="CK48" s="621"/>
      <c r="CL48" s="621"/>
      <c r="CM48" s="621"/>
      <c r="CN48" s="621"/>
      <c r="CO48" s="621"/>
      <c r="CP48" s="621"/>
      <c r="CQ48" s="622"/>
      <c r="CR48" s="623" t="s">
        <v>242</v>
      </c>
      <c r="CS48" s="626"/>
      <c r="CT48" s="626"/>
      <c r="CU48" s="626"/>
      <c r="CV48" s="626"/>
      <c r="CW48" s="626"/>
      <c r="CX48" s="626"/>
      <c r="CY48" s="627"/>
      <c r="CZ48" s="628" t="s">
        <v>242</v>
      </c>
      <c r="DA48" s="629"/>
      <c r="DB48" s="629"/>
      <c r="DC48" s="630"/>
      <c r="DD48" s="631" t="s">
        <v>138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358</v>
      </c>
      <c r="CE49" s="636"/>
      <c r="CF49" s="636"/>
      <c r="CG49" s="636"/>
      <c r="CH49" s="636"/>
      <c r="CI49" s="636"/>
      <c r="CJ49" s="636"/>
      <c r="CK49" s="636"/>
      <c r="CL49" s="636"/>
      <c r="CM49" s="636"/>
      <c r="CN49" s="636"/>
      <c r="CO49" s="636"/>
      <c r="CP49" s="636"/>
      <c r="CQ49" s="637"/>
      <c r="CR49" s="638">
        <v>15154755</v>
      </c>
      <c r="CS49" s="639"/>
      <c r="CT49" s="639"/>
      <c r="CU49" s="639"/>
      <c r="CV49" s="639"/>
      <c r="CW49" s="639"/>
      <c r="CX49" s="639"/>
      <c r="CY49" s="640"/>
      <c r="CZ49" s="641">
        <v>100</v>
      </c>
      <c r="DA49" s="642"/>
      <c r="DB49" s="642"/>
      <c r="DC49" s="643"/>
      <c r="DD49" s="644">
        <v>10566789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vDMgpre7d13ApU0xUctIr1SZ33BrTfyHWgYM9Yf7C7KFXHQNCyTM1giuwXCm9u4/oXImL8NjL2Ghk1fZw5zqMA==" saltValue="CirqCRAXyS0PkkW6EMBj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70" zoomScaleSheetLayoutView="70" workbookViewId="0">
      <selection activeCell="B35" sqref="B35:P3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360</v>
      </c>
      <c r="DK2" s="1165"/>
      <c r="DL2" s="1165"/>
      <c r="DM2" s="1165"/>
      <c r="DN2" s="1165"/>
      <c r="DO2" s="1166"/>
      <c r="DP2" s="249"/>
      <c r="DQ2" s="1164" t="s">
        <v>361</v>
      </c>
      <c r="DR2" s="1165"/>
      <c r="DS2" s="1165"/>
      <c r="DT2" s="1165"/>
      <c r="DU2" s="1165"/>
      <c r="DV2" s="1165"/>
      <c r="DW2" s="1165"/>
      <c r="DX2" s="1165"/>
      <c r="DY2" s="1165"/>
      <c r="DZ2" s="1166"/>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7" t="s">
        <v>362</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9" t="s">
        <v>364</v>
      </c>
      <c r="B5" s="1050"/>
      <c r="C5" s="1050"/>
      <c r="D5" s="1050"/>
      <c r="E5" s="1050"/>
      <c r="F5" s="1050"/>
      <c r="G5" s="1050"/>
      <c r="H5" s="1050"/>
      <c r="I5" s="1050"/>
      <c r="J5" s="1050"/>
      <c r="K5" s="1050"/>
      <c r="L5" s="1050"/>
      <c r="M5" s="1050"/>
      <c r="N5" s="1050"/>
      <c r="O5" s="1050"/>
      <c r="P5" s="1051"/>
      <c r="Q5" s="1055" t="s">
        <v>365</v>
      </c>
      <c r="R5" s="1056"/>
      <c r="S5" s="1056"/>
      <c r="T5" s="1056"/>
      <c r="U5" s="1057"/>
      <c r="V5" s="1055" t="s">
        <v>366</v>
      </c>
      <c r="W5" s="1056"/>
      <c r="X5" s="1056"/>
      <c r="Y5" s="1056"/>
      <c r="Z5" s="1057"/>
      <c r="AA5" s="1055" t="s">
        <v>367</v>
      </c>
      <c r="AB5" s="1056"/>
      <c r="AC5" s="1056"/>
      <c r="AD5" s="1056"/>
      <c r="AE5" s="1056"/>
      <c r="AF5" s="1167" t="s">
        <v>368</v>
      </c>
      <c r="AG5" s="1056"/>
      <c r="AH5" s="1056"/>
      <c r="AI5" s="1056"/>
      <c r="AJ5" s="1071"/>
      <c r="AK5" s="1056" t="s">
        <v>369</v>
      </c>
      <c r="AL5" s="1056"/>
      <c r="AM5" s="1056"/>
      <c r="AN5" s="1056"/>
      <c r="AO5" s="1057"/>
      <c r="AP5" s="1055" t="s">
        <v>370</v>
      </c>
      <c r="AQ5" s="1056"/>
      <c r="AR5" s="1056"/>
      <c r="AS5" s="1056"/>
      <c r="AT5" s="1057"/>
      <c r="AU5" s="1055" t="s">
        <v>371</v>
      </c>
      <c r="AV5" s="1056"/>
      <c r="AW5" s="1056"/>
      <c r="AX5" s="1056"/>
      <c r="AY5" s="1071"/>
      <c r="AZ5" s="256"/>
      <c r="BA5" s="256"/>
      <c r="BB5" s="256"/>
      <c r="BC5" s="256"/>
      <c r="BD5" s="256"/>
      <c r="BE5" s="257"/>
      <c r="BF5" s="257"/>
      <c r="BG5" s="257"/>
      <c r="BH5" s="257"/>
      <c r="BI5" s="257"/>
      <c r="BJ5" s="257"/>
      <c r="BK5" s="257"/>
      <c r="BL5" s="257"/>
      <c r="BM5" s="257"/>
      <c r="BN5" s="257"/>
      <c r="BO5" s="257"/>
      <c r="BP5" s="257"/>
      <c r="BQ5" s="1049" t="s">
        <v>372</v>
      </c>
      <c r="BR5" s="1050"/>
      <c r="BS5" s="1050"/>
      <c r="BT5" s="1050"/>
      <c r="BU5" s="1050"/>
      <c r="BV5" s="1050"/>
      <c r="BW5" s="1050"/>
      <c r="BX5" s="1050"/>
      <c r="BY5" s="1050"/>
      <c r="BZ5" s="1050"/>
      <c r="CA5" s="1050"/>
      <c r="CB5" s="1050"/>
      <c r="CC5" s="1050"/>
      <c r="CD5" s="1050"/>
      <c r="CE5" s="1050"/>
      <c r="CF5" s="1050"/>
      <c r="CG5" s="1051"/>
      <c r="CH5" s="1055" t="s">
        <v>373</v>
      </c>
      <c r="CI5" s="1056"/>
      <c r="CJ5" s="1056"/>
      <c r="CK5" s="1056"/>
      <c r="CL5" s="1057"/>
      <c r="CM5" s="1055" t="s">
        <v>374</v>
      </c>
      <c r="CN5" s="1056"/>
      <c r="CO5" s="1056"/>
      <c r="CP5" s="1056"/>
      <c r="CQ5" s="1057"/>
      <c r="CR5" s="1055" t="s">
        <v>375</v>
      </c>
      <c r="CS5" s="1056"/>
      <c r="CT5" s="1056"/>
      <c r="CU5" s="1056"/>
      <c r="CV5" s="1057"/>
      <c r="CW5" s="1055" t="s">
        <v>376</v>
      </c>
      <c r="CX5" s="1056"/>
      <c r="CY5" s="1056"/>
      <c r="CZ5" s="1056"/>
      <c r="DA5" s="1057"/>
      <c r="DB5" s="1055" t="s">
        <v>377</v>
      </c>
      <c r="DC5" s="1056"/>
      <c r="DD5" s="1056"/>
      <c r="DE5" s="1056"/>
      <c r="DF5" s="1057"/>
      <c r="DG5" s="1152" t="s">
        <v>378</v>
      </c>
      <c r="DH5" s="1153"/>
      <c r="DI5" s="1153"/>
      <c r="DJ5" s="1153"/>
      <c r="DK5" s="1154"/>
      <c r="DL5" s="1152" t="s">
        <v>379</v>
      </c>
      <c r="DM5" s="1153"/>
      <c r="DN5" s="1153"/>
      <c r="DO5" s="1153"/>
      <c r="DP5" s="1154"/>
      <c r="DQ5" s="1055" t="s">
        <v>380</v>
      </c>
      <c r="DR5" s="1056"/>
      <c r="DS5" s="1056"/>
      <c r="DT5" s="1056"/>
      <c r="DU5" s="1057"/>
      <c r="DV5" s="1055" t="s">
        <v>371</v>
      </c>
      <c r="DW5" s="1056"/>
      <c r="DX5" s="1056"/>
      <c r="DY5" s="1056"/>
      <c r="DZ5" s="1071"/>
      <c r="EA5" s="254"/>
    </row>
    <row r="6" spans="1:131" s="255" customFormat="1" ht="26.25" customHeight="1" thickBot="1">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8"/>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4"/>
    </row>
    <row r="7" spans="1:131" s="255" customFormat="1" ht="26.25" customHeight="1" thickTop="1">
      <c r="A7" s="258">
        <v>1</v>
      </c>
      <c r="B7" s="1104" t="s">
        <v>381</v>
      </c>
      <c r="C7" s="1105"/>
      <c r="D7" s="1105"/>
      <c r="E7" s="1105"/>
      <c r="F7" s="1105"/>
      <c r="G7" s="1105"/>
      <c r="H7" s="1105"/>
      <c r="I7" s="1105"/>
      <c r="J7" s="1105"/>
      <c r="K7" s="1105"/>
      <c r="L7" s="1105"/>
      <c r="M7" s="1105"/>
      <c r="N7" s="1105"/>
      <c r="O7" s="1105"/>
      <c r="P7" s="1106"/>
      <c r="Q7" s="1158">
        <v>15509</v>
      </c>
      <c r="R7" s="1159"/>
      <c r="S7" s="1159"/>
      <c r="T7" s="1159"/>
      <c r="U7" s="1159"/>
      <c r="V7" s="1159">
        <v>15032</v>
      </c>
      <c r="W7" s="1159"/>
      <c r="X7" s="1159"/>
      <c r="Y7" s="1159"/>
      <c r="Z7" s="1159"/>
      <c r="AA7" s="1159">
        <v>477</v>
      </c>
      <c r="AB7" s="1159"/>
      <c r="AC7" s="1159"/>
      <c r="AD7" s="1159"/>
      <c r="AE7" s="1160"/>
      <c r="AF7" s="1161">
        <v>400</v>
      </c>
      <c r="AG7" s="1162"/>
      <c r="AH7" s="1162"/>
      <c r="AI7" s="1162"/>
      <c r="AJ7" s="1163"/>
      <c r="AK7" s="1145">
        <v>1076</v>
      </c>
      <c r="AL7" s="1146"/>
      <c r="AM7" s="1146"/>
      <c r="AN7" s="1146"/>
      <c r="AO7" s="1146"/>
      <c r="AP7" s="1146">
        <v>19332</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t="s">
        <v>588</v>
      </c>
      <c r="BT7" s="1150"/>
      <c r="BU7" s="1150"/>
      <c r="BV7" s="1150"/>
      <c r="BW7" s="1150"/>
      <c r="BX7" s="1150"/>
      <c r="BY7" s="1150"/>
      <c r="BZ7" s="1150"/>
      <c r="CA7" s="1150"/>
      <c r="CB7" s="1150"/>
      <c r="CC7" s="1150"/>
      <c r="CD7" s="1150"/>
      <c r="CE7" s="1150"/>
      <c r="CF7" s="1150"/>
      <c r="CG7" s="1151"/>
      <c r="CH7" s="1142">
        <v>-21</v>
      </c>
      <c r="CI7" s="1143"/>
      <c r="CJ7" s="1143"/>
      <c r="CK7" s="1143"/>
      <c r="CL7" s="1144"/>
      <c r="CM7" s="1142">
        <v>259</v>
      </c>
      <c r="CN7" s="1143"/>
      <c r="CO7" s="1143"/>
      <c r="CP7" s="1143"/>
      <c r="CQ7" s="1144"/>
      <c r="CR7" s="1142">
        <v>389</v>
      </c>
      <c r="CS7" s="1143"/>
      <c r="CT7" s="1143"/>
      <c r="CU7" s="1143"/>
      <c r="CV7" s="1144"/>
      <c r="CW7" s="1142" t="s">
        <v>582</v>
      </c>
      <c r="CX7" s="1143"/>
      <c r="CY7" s="1143"/>
      <c r="CZ7" s="1143"/>
      <c r="DA7" s="1144"/>
      <c r="DB7" s="1142">
        <v>136</v>
      </c>
      <c r="DC7" s="1143"/>
      <c r="DD7" s="1143"/>
      <c r="DE7" s="1143"/>
      <c r="DF7" s="1144"/>
      <c r="DG7" s="1142" t="s">
        <v>590</v>
      </c>
      <c r="DH7" s="1143"/>
      <c r="DI7" s="1143"/>
      <c r="DJ7" s="1143"/>
      <c r="DK7" s="1144"/>
      <c r="DL7" s="1142" t="s">
        <v>582</v>
      </c>
      <c r="DM7" s="1143"/>
      <c r="DN7" s="1143"/>
      <c r="DO7" s="1143"/>
      <c r="DP7" s="1144"/>
      <c r="DQ7" s="1142" t="s">
        <v>582</v>
      </c>
      <c r="DR7" s="1143"/>
      <c r="DS7" s="1143"/>
      <c r="DT7" s="1143"/>
      <c r="DU7" s="1144"/>
      <c r="DV7" s="1169"/>
      <c r="DW7" s="1170"/>
      <c r="DX7" s="1170"/>
      <c r="DY7" s="1170"/>
      <c r="DZ7" s="1171"/>
      <c r="EA7" s="254"/>
    </row>
    <row r="8" spans="1:131" s="255" customFormat="1" ht="26.25" customHeight="1">
      <c r="A8" s="261">
        <v>2</v>
      </c>
      <c r="B8" s="1091" t="s">
        <v>382</v>
      </c>
      <c r="C8" s="1092"/>
      <c r="D8" s="1092"/>
      <c r="E8" s="1092"/>
      <c r="F8" s="1092"/>
      <c r="G8" s="1092"/>
      <c r="H8" s="1092"/>
      <c r="I8" s="1092"/>
      <c r="J8" s="1092"/>
      <c r="K8" s="1092"/>
      <c r="L8" s="1092"/>
      <c r="M8" s="1092"/>
      <c r="N8" s="1092"/>
      <c r="O8" s="1092"/>
      <c r="P8" s="1093"/>
      <c r="Q8" s="1097">
        <v>1</v>
      </c>
      <c r="R8" s="1098"/>
      <c r="S8" s="1098"/>
      <c r="T8" s="1098"/>
      <c r="U8" s="1098"/>
      <c r="V8" s="1098">
        <v>6</v>
      </c>
      <c r="W8" s="1098"/>
      <c r="X8" s="1098"/>
      <c r="Y8" s="1098"/>
      <c r="Z8" s="1098"/>
      <c r="AA8" s="1098">
        <v>-5</v>
      </c>
      <c r="AB8" s="1098"/>
      <c r="AC8" s="1098"/>
      <c r="AD8" s="1098"/>
      <c r="AE8" s="1099"/>
      <c r="AF8" s="1073">
        <v>-5</v>
      </c>
      <c r="AG8" s="1074"/>
      <c r="AH8" s="1074"/>
      <c r="AI8" s="1074"/>
      <c r="AJ8" s="1075"/>
      <c r="AK8" s="1140">
        <v>36</v>
      </c>
      <c r="AL8" s="1141"/>
      <c r="AM8" s="1141"/>
      <c r="AN8" s="1141"/>
      <c r="AO8" s="1141"/>
      <c r="AP8" s="1141">
        <v>2</v>
      </c>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c r="BS8" s="1068" t="s">
        <v>589</v>
      </c>
      <c r="BT8" s="1069"/>
      <c r="BU8" s="1069"/>
      <c r="BV8" s="1069"/>
      <c r="BW8" s="1069"/>
      <c r="BX8" s="1069"/>
      <c r="BY8" s="1069"/>
      <c r="BZ8" s="1069"/>
      <c r="CA8" s="1069"/>
      <c r="CB8" s="1069"/>
      <c r="CC8" s="1069"/>
      <c r="CD8" s="1069"/>
      <c r="CE8" s="1069"/>
      <c r="CF8" s="1069"/>
      <c r="CG8" s="1070"/>
      <c r="CH8" s="1043">
        <v>0</v>
      </c>
      <c r="CI8" s="1044"/>
      <c r="CJ8" s="1044"/>
      <c r="CK8" s="1044"/>
      <c r="CL8" s="1045"/>
      <c r="CM8" s="1043">
        <v>28</v>
      </c>
      <c r="CN8" s="1044"/>
      <c r="CO8" s="1044"/>
      <c r="CP8" s="1044"/>
      <c r="CQ8" s="1045"/>
      <c r="CR8" s="1043">
        <v>8</v>
      </c>
      <c r="CS8" s="1044"/>
      <c r="CT8" s="1044"/>
      <c r="CU8" s="1044"/>
      <c r="CV8" s="1045"/>
      <c r="CW8" s="1043" t="s">
        <v>582</v>
      </c>
      <c r="CX8" s="1044"/>
      <c r="CY8" s="1044"/>
      <c r="CZ8" s="1044"/>
      <c r="DA8" s="1045"/>
      <c r="DB8" s="1043" t="s">
        <v>582</v>
      </c>
      <c r="DC8" s="1044"/>
      <c r="DD8" s="1044"/>
      <c r="DE8" s="1044"/>
      <c r="DF8" s="1045"/>
      <c r="DG8" s="1043" t="s">
        <v>582</v>
      </c>
      <c r="DH8" s="1044"/>
      <c r="DI8" s="1044"/>
      <c r="DJ8" s="1044"/>
      <c r="DK8" s="1045"/>
      <c r="DL8" s="1043" t="s">
        <v>582</v>
      </c>
      <c r="DM8" s="1044"/>
      <c r="DN8" s="1044"/>
      <c r="DO8" s="1044"/>
      <c r="DP8" s="1045"/>
      <c r="DQ8" s="1043" t="s">
        <v>584</v>
      </c>
      <c r="DR8" s="1044"/>
      <c r="DS8" s="1044"/>
      <c r="DT8" s="1044"/>
      <c r="DU8" s="1045"/>
      <c r="DV8" s="1046"/>
      <c r="DW8" s="1047"/>
      <c r="DX8" s="1047"/>
      <c r="DY8" s="1047"/>
      <c r="DZ8" s="1048"/>
      <c r="EA8" s="254"/>
    </row>
    <row r="9" spans="1:131" s="255" customFormat="1" ht="26.25" customHeight="1">
      <c r="A9" s="261">
        <v>3</v>
      </c>
      <c r="B9" s="1091" t="s">
        <v>383</v>
      </c>
      <c r="C9" s="1092"/>
      <c r="D9" s="1092"/>
      <c r="E9" s="1092"/>
      <c r="F9" s="1092"/>
      <c r="G9" s="1092"/>
      <c r="H9" s="1092"/>
      <c r="I9" s="1092"/>
      <c r="J9" s="1092"/>
      <c r="K9" s="1092"/>
      <c r="L9" s="1092"/>
      <c r="M9" s="1092"/>
      <c r="N9" s="1092"/>
      <c r="O9" s="1092"/>
      <c r="P9" s="1093"/>
      <c r="Q9" s="1097">
        <v>150</v>
      </c>
      <c r="R9" s="1098"/>
      <c r="S9" s="1098"/>
      <c r="T9" s="1098"/>
      <c r="U9" s="1098"/>
      <c r="V9" s="1098">
        <v>150</v>
      </c>
      <c r="W9" s="1098"/>
      <c r="X9" s="1098"/>
      <c r="Y9" s="1098"/>
      <c r="Z9" s="1098"/>
      <c r="AA9" s="1098" t="s">
        <v>582</v>
      </c>
      <c r="AB9" s="1098"/>
      <c r="AC9" s="1098"/>
      <c r="AD9" s="1098"/>
      <c r="AE9" s="1099"/>
      <c r="AF9" s="1073" t="s">
        <v>242</v>
      </c>
      <c r="AG9" s="1074"/>
      <c r="AH9" s="1074"/>
      <c r="AI9" s="1074"/>
      <c r="AJ9" s="1075"/>
      <c r="AK9" s="1140" t="s">
        <v>583</v>
      </c>
      <c r="AL9" s="1141"/>
      <c r="AM9" s="1141"/>
      <c r="AN9" s="1141"/>
      <c r="AO9" s="1141"/>
      <c r="AP9" s="1141" t="s">
        <v>582</v>
      </c>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8" t="s">
        <v>586</v>
      </c>
      <c r="BT9" s="1069"/>
      <c r="BU9" s="1069"/>
      <c r="BV9" s="1069"/>
      <c r="BW9" s="1069"/>
      <c r="BX9" s="1069"/>
      <c r="BY9" s="1069"/>
      <c r="BZ9" s="1069"/>
      <c r="CA9" s="1069"/>
      <c r="CB9" s="1069"/>
      <c r="CC9" s="1069"/>
      <c r="CD9" s="1069"/>
      <c r="CE9" s="1069"/>
      <c r="CF9" s="1069"/>
      <c r="CG9" s="1070"/>
      <c r="CH9" s="1043">
        <v>-1</v>
      </c>
      <c r="CI9" s="1044"/>
      <c r="CJ9" s="1044"/>
      <c r="CK9" s="1044"/>
      <c r="CL9" s="1045"/>
      <c r="CM9" s="1043">
        <v>34</v>
      </c>
      <c r="CN9" s="1044"/>
      <c r="CO9" s="1044"/>
      <c r="CP9" s="1044"/>
      <c r="CQ9" s="1045"/>
      <c r="CR9" s="1043">
        <v>4</v>
      </c>
      <c r="CS9" s="1044"/>
      <c r="CT9" s="1044"/>
      <c r="CU9" s="1044"/>
      <c r="CV9" s="1045"/>
      <c r="CW9" s="1043">
        <v>6</v>
      </c>
      <c r="CX9" s="1044"/>
      <c r="CY9" s="1044"/>
      <c r="CZ9" s="1044"/>
      <c r="DA9" s="1045"/>
      <c r="DB9" s="1043" t="s">
        <v>590</v>
      </c>
      <c r="DC9" s="1044"/>
      <c r="DD9" s="1044"/>
      <c r="DE9" s="1044"/>
      <c r="DF9" s="1045"/>
      <c r="DG9" s="1043" t="s">
        <v>582</v>
      </c>
      <c r="DH9" s="1044"/>
      <c r="DI9" s="1044"/>
      <c r="DJ9" s="1044"/>
      <c r="DK9" s="1045"/>
      <c r="DL9" s="1043" t="s">
        <v>582</v>
      </c>
      <c r="DM9" s="1044"/>
      <c r="DN9" s="1044"/>
      <c r="DO9" s="1044"/>
      <c r="DP9" s="1045"/>
      <c r="DQ9" s="1043" t="s">
        <v>582</v>
      </c>
      <c r="DR9" s="1044"/>
      <c r="DS9" s="1044"/>
      <c r="DT9" s="1044"/>
      <c r="DU9" s="1045"/>
      <c r="DV9" s="1046"/>
      <c r="DW9" s="1047"/>
      <c r="DX9" s="1047"/>
      <c r="DY9" s="1047"/>
      <c r="DZ9" s="1048"/>
      <c r="EA9" s="254"/>
    </row>
    <row r="10" spans="1:131" s="255" customFormat="1" ht="26.25" customHeight="1">
      <c r="A10" s="261">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8" t="s">
        <v>587</v>
      </c>
      <c r="BT10" s="1069"/>
      <c r="BU10" s="1069"/>
      <c r="BV10" s="1069"/>
      <c r="BW10" s="1069"/>
      <c r="BX10" s="1069"/>
      <c r="BY10" s="1069"/>
      <c r="BZ10" s="1069"/>
      <c r="CA10" s="1069"/>
      <c r="CB10" s="1069"/>
      <c r="CC10" s="1069"/>
      <c r="CD10" s="1069"/>
      <c r="CE10" s="1069"/>
      <c r="CF10" s="1069"/>
      <c r="CG10" s="1070"/>
      <c r="CH10" s="1043">
        <v>5</v>
      </c>
      <c r="CI10" s="1044"/>
      <c r="CJ10" s="1044"/>
      <c r="CK10" s="1044"/>
      <c r="CL10" s="1045"/>
      <c r="CM10" s="1043">
        <v>6</v>
      </c>
      <c r="CN10" s="1044"/>
      <c r="CO10" s="1044"/>
      <c r="CP10" s="1044"/>
      <c r="CQ10" s="1045"/>
      <c r="CR10" s="1043">
        <v>1</v>
      </c>
      <c r="CS10" s="1044"/>
      <c r="CT10" s="1044"/>
      <c r="CU10" s="1044"/>
      <c r="CV10" s="1045"/>
      <c r="CW10" s="1043">
        <v>9</v>
      </c>
      <c r="CX10" s="1044"/>
      <c r="CY10" s="1044"/>
      <c r="CZ10" s="1044"/>
      <c r="DA10" s="1045"/>
      <c r="DB10" s="1043" t="s">
        <v>582</v>
      </c>
      <c r="DC10" s="1044"/>
      <c r="DD10" s="1044"/>
      <c r="DE10" s="1044"/>
      <c r="DF10" s="1045"/>
      <c r="DG10" s="1043" t="s">
        <v>582</v>
      </c>
      <c r="DH10" s="1044"/>
      <c r="DI10" s="1044"/>
      <c r="DJ10" s="1044"/>
      <c r="DK10" s="1045"/>
      <c r="DL10" s="1043" t="s">
        <v>582</v>
      </c>
      <c r="DM10" s="1044"/>
      <c r="DN10" s="1044"/>
      <c r="DO10" s="1044"/>
      <c r="DP10" s="1045"/>
      <c r="DQ10" s="1043" t="s">
        <v>582</v>
      </c>
      <c r="DR10" s="1044"/>
      <c r="DS10" s="1044"/>
      <c r="DT10" s="1044"/>
      <c r="DU10" s="1045"/>
      <c r="DV10" s="1046"/>
      <c r="DW10" s="1047"/>
      <c r="DX10" s="1047"/>
      <c r="DY10" s="1047"/>
      <c r="DZ10" s="1048"/>
      <c r="EA10" s="254"/>
    </row>
    <row r="11" spans="1:131" s="255" customFormat="1" ht="26.25" customHeight="1">
      <c r="A11" s="261">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c r="A12" s="261">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c r="A13" s="261">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c r="A22" s="261">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384</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c r="A23" s="264" t="s">
        <v>385</v>
      </c>
      <c r="B23" s="995" t="s">
        <v>386</v>
      </c>
      <c r="C23" s="996"/>
      <c r="D23" s="996"/>
      <c r="E23" s="996"/>
      <c r="F23" s="996"/>
      <c r="G23" s="996"/>
      <c r="H23" s="996"/>
      <c r="I23" s="996"/>
      <c r="J23" s="996"/>
      <c r="K23" s="996"/>
      <c r="L23" s="996"/>
      <c r="M23" s="996"/>
      <c r="N23" s="996"/>
      <c r="O23" s="996"/>
      <c r="P23" s="997"/>
      <c r="Q23" s="1122">
        <v>15775</v>
      </c>
      <c r="R23" s="1123"/>
      <c r="S23" s="1123"/>
      <c r="T23" s="1123"/>
      <c r="U23" s="1123"/>
      <c r="V23" s="1123">
        <v>15304</v>
      </c>
      <c r="W23" s="1123"/>
      <c r="X23" s="1123"/>
      <c r="Y23" s="1123"/>
      <c r="Z23" s="1123"/>
      <c r="AA23" s="1123">
        <v>472</v>
      </c>
      <c r="AB23" s="1123"/>
      <c r="AC23" s="1123"/>
      <c r="AD23" s="1123"/>
      <c r="AE23" s="1124"/>
      <c r="AF23" s="1125">
        <v>395</v>
      </c>
      <c r="AG23" s="1123"/>
      <c r="AH23" s="1123"/>
      <c r="AI23" s="1123"/>
      <c r="AJ23" s="1126"/>
      <c r="AK23" s="1127"/>
      <c r="AL23" s="1128"/>
      <c r="AM23" s="1128"/>
      <c r="AN23" s="1128"/>
      <c r="AO23" s="1128"/>
      <c r="AP23" s="1123"/>
      <c r="AQ23" s="1123"/>
      <c r="AR23" s="1123"/>
      <c r="AS23" s="1123"/>
      <c r="AT23" s="1123"/>
      <c r="AU23" s="1129"/>
      <c r="AV23" s="1129"/>
      <c r="AW23" s="1129"/>
      <c r="AX23" s="1129"/>
      <c r="AY23" s="1130"/>
      <c r="AZ23" s="1119" t="s">
        <v>387</v>
      </c>
      <c r="BA23" s="1120"/>
      <c r="BB23" s="1120"/>
      <c r="BC23" s="1120"/>
      <c r="BD23" s="1121"/>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c r="A24" s="1118" t="s">
        <v>388</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c r="A25" s="1117" t="s">
        <v>389</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c r="A26" s="1049" t="s">
        <v>364</v>
      </c>
      <c r="B26" s="1050"/>
      <c r="C26" s="1050"/>
      <c r="D26" s="1050"/>
      <c r="E26" s="1050"/>
      <c r="F26" s="1050"/>
      <c r="G26" s="1050"/>
      <c r="H26" s="1050"/>
      <c r="I26" s="1050"/>
      <c r="J26" s="1050"/>
      <c r="K26" s="1050"/>
      <c r="L26" s="1050"/>
      <c r="M26" s="1050"/>
      <c r="N26" s="1050"/>
      <c r="O26" s="1050"/>
      <c r="P26" s="1051"/>
      <c r="Q26" s="1055" t="s">
        <v>390</v>
      </c>
      <c r="R26" s="1056"/>
      <c r="S26" s="1056"/>
      <c r="T26" s="1056"/>
      <c r="U26" s="1057"/>
      <c r="V26" s="1055" t="s">
        <v>391</v>
      </c>
      <c r="W26" s="1056"/>
      <c r="X26" s="1056"/>
      <c r="Y26" s="1056"/>
      <c r="Z26" s="1057"/>
      <c r="AA26" s="1055" t="s">
        <v>392</v>
      </c>
      <c r="AB26" s="1056"/>
      <c r="AC26" s="1056"/>
      <c r="AD26" s="1056"/>
      <c r="AE26" s="1056"/>
      <c r="AF26" s="1113" t="s">
        <v>393</v>
      </c>
      <c r="AG26" s="1062"/>
      <c r="AH26" s="1062"/>
      <c r="AI26" s="1062"/>
      <c r="AJ26" s="1114"/>
      <c r="AK26" s="1056" t="s">
        <v>394</v>
      </c>
      <c r="AL26" s="1056"/>
      <c r="AM26" s="1056"/>
      <c r="AN26" s="1056"/>
      <c r="AO26" s="1057"/>
      <c r="AP26" s="1055" t="s">
        <v>395</v>
      </c>
      <c r="AQ26" s="1056"/>
      <c r="AR26" s="1056"/>
      <c r="AS26" s="1056"/>
      <c r="AT26" s="1057"/>
      <c r="AU26" s="1055" t="s">
        <v>396</v>
      </c>
      <c r="AV26" s="1056"/>
      <c r="AW26" s="1056"/>
      <c r="AX26" s="1056"/>
      <c r="AY26" s="1057"/>
      <c r="AZ26" s="1055" t="s">
        <v>397</v>
      </c>
      <c r="BA26" s="1056"/>
      <c r="BB26" s="1056"/>
      <c r="BC26" s="1056"/>
      <c r="BD26" s="1057"/>
      <c r="BE26" s="1055" t="s">
        <v>371</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c r="A28" s="266">
        <v>1</v>
      </c>
      <c r="B28" s="1104" t="s">
        <v>398</v>
      </c>
      <c r="C28" s="1105"/>
      <c r="D28" s="1105"/>
      <c r="E28" s="1105"/>
      <c r="F28" s="1105"/>
      <c r="G28" s="1105"/>
      <c r="H28" s="1105"/>
      <c r="I28" s="1105"/>
      <c r="J28" s="1105"/>
      <c r="K28" s="1105"/>
      <c r="L28" s="1105"/>
      <c r="M28" s="1105"/>
      <c r="N28" s="1105"/>
      <c r="O28" s="1105"/>
      <c r="P28" s="1106"/>
      <c r="Q28" s="1107">
        <v>3227</v>
      </c>
      <c r="R28" s="1108"/>
      <c r="S28" s="1108"/>
      <c r="T28" s="1108"/>
      <c r="U28" s="1108"/>
      <c r="V28" s="1108">
        <v>3123</v>
      </c>
      <c r="W28" s="1108"/>
      <c r="X28" s="1108"/>
      <c r="Y28" s="1108"/>
      <c r="Z28" s="1108"/>
      <c r="AA28" s="1108">
        <v>105</v>
      </c>
      <c r="AB28" s="1108"/>
      <c r="AC28" s="1108"/>
      <c r="AD28" s="1108"/>
      <c r="AE28" s="1109"/>
      <c r="AF28" s="1110">
        <v>105</v>
      </c>
      <c r="AG28" s="1108"/>
      <c r="AH28" s="1108"/>
      <c r="AI28" s="1108"/>
      <c r="AJ28" s="1111"/>
      <c r="AK28" s="1112">
        <v>194</v>
      </c>
      <c r="AL28" s="1100"/>
      <c r="AM28" s="1100"/>
      <c r="AN28" s="1100"/>
      <c r="AO28" s="1100"/>
      <c r="AP28" s="1100" t="s">
        <v>582</v>
      </c>
      <c r="AQ28" s="1100"/>
      <c r="AR28" s="1100"/>
      <c r="AS28" s="1100"/>
      <c r="AT28" s="1100"/>
      <c r="AU28" s="1100" t="s">
        <v>582</v>
      </c>
      <c r="AV28" s="1100"/>
      <c r="AW28" s="1100"/>
      <c r="AX28" s="1100"/>
      <c r="AY28" s="1100"/>
      <c r="AZ28" s="1101"/>
      <c r="BA28" s="1101"/>
      <c r="BB28" s="1101"/>
      <c r="BC28" s="1101"/>
      <c r="BD28" s="1101"/>
      <c r="BE28" s="1102"/>
      <c r="BF28" s="1102"/>
      <c r="BG28" s="1102"/>
      <c r="BH28" s="1102"/>
      <c r="BI28" s="1103"/>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c r="A29" s="266">
        <v>2</v>
      </c>
      <c r="B29" s="1091" t="s">
        <v>399</v>
      </c>
      <c r="C29" s="1092"/>
      <c r="D29" s="1092"/>
      <c r="E29" s="1092"/>
      <c r="F29" s="1092"/>
      <c r="G29" s="1092"/>
      <c r="H29" s="1092"/>
      <c r="I29" s="1092"/>
      <c r="J29" s="1092"/>
      <c r="K29" s="1092"/>
      <c r="L29" s="1092"/>
      <c r="M29" s="1092"/>
      <c r="N29" s="1092"/>
      <c r="O29" s="1092"/>
      <c r="P29" s="1093"/>
      <c r="Q29" s="1097">
        <v>2779</v>
      </c>
      <c r="R29" s="1098"/>
      <c r="S29" s="1098"/>
      <c r="T29" s="1098"/>
      <c r="U29" s="1098"/>
      <c r="V29" s="1098">
        <v>2652</v>
      </c>
      <c r="W29" s="1098"/>
      <c r="X29" s="1098"/>
      <c r="Y29" s="1098"/>
      <c r="Z29" s="1098"/>
      <c r="AA29" s="1098">
        <v>127</v>
      </c>
      <c r="AB29" s="1098"/>
      <c r="AC29" s="1098"/>
      <c r="AD29" s="1098"/>
      <c r="AE29" s="1099"/>
      <c r="AF29" s="1073">
        <v>127</v>
      </c>
      <c r="AG29" s="1074"/>
      <c r="AH29" s="1074"/>
      <c r="AI29" s="1074"/>
      <c r="AJ29" s="1075"/>
      <c r="AK29" s="1031">
        <v>378</v>
      </c>
      <c r="AL29" s="1022"/>
      <c r="AM29" s="1022"/>
      <c r="AN29" s="1022"/>
      <c r="AO29" s="1022"/>
      <c r="AP29" s="1022" t="s">
        <v>582</v>
      </c>
      <c r="AQ29" s="1022"/>
      <c r="AR29" s="1022"/>
      <c r="AS29" s="1022"/>
      <c r="AT29" s="1022"/>
      <c r="AU29" s="1022" t="s">
        <v>582</v>
      </c>
      <c r="AV29" s="1022"/>
      <c r="AW29" s="1022"/>
      <c r="AX29" s="1022"/>
      <c r="AY29" s="1022"/>
      <c r="AZ29" s="1096"/>
      <c r="BA29" s="1096"/>
      <c r="BB29" s="1096"/>
      <c r="BC29" s="1096"/>
      <c r="BD29" s="1096"/>
      <c r="BE29" s="1086"/>
      <c r="BF29" s="1086"/>
      <c r="BG29" s="1086"/>
      <c r="BH29" s="1086"/>
      <c r="BI29" s="1087"/>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c r="A30" s="266">
        <v>3</v>
      </c>
      <c r="B30" s="1091" t="s">
        <v>400</v>
      </c>
      <c r="C30" s="1092"/>
      <c r="D30" s="1092"/>
      <c r="E30" s="1092"/>
      <c r="F30" s="1092"/>
      <c r="G30" s="1092"/>
      <c r="H30" s="1092"/>
      <c r="I30" s="1092"/>
      <c r="J30" s="1092"/>
      <c r="K30" s="1092"/>
      <c r="L30" s="1092"/>
      <c r="M30" s="1092"/>
      <c r="N30" s="1092"/>
      <c r="O30" s="1092"/>
      <c r="P30" s="1093"/>
      <c r="Q30" s="1097">
        <v>336</v>
      </c>
      <c r="R30" s="1098"/>
      <c r="S30" s="1098"/>
      <c r="T30" s="1098"/>
      <c r="U30" s="1098"/>
      <c r="V30" s="1098">
        <v>323</v>
      </c>
      <c r="W30" s="1098"/>
      <c r="X30" s="1098"/>
      <c r="Y30" s="1098"/>
      <c r="Z30" s="1098"/>
      <c r="AA30" s="1098">
        <v>12</v>
      </c>
      <c r="AB30" s="1098"/>
      <c r="AC30" s="1098"/>
      <c r="AD30" s="1098"/>
      <c r="AE30" s="1099"/>
      <c r="AF30" s="1073">
        <v>12</v>
      </c>
      <c r="AG30" s="1074"/>
      <c r="AH30" s="1074"/>
      <c r="AI30" s="1074"/>
      <c r="AJ30" s="1075"/>
      <c r="AK30" s="1031">
        <v>83</v>
      </c>
      <c r="AL30" s="1022"/>
      <c r="AM30" s="1022"/>
      <c r="AN30" s="1022"/>
      <c r="AO30" s="1022"/>
      <c r="AP30" s="1022" t="s">
        <v>582</v>
      </c>
      <c r="AQ30" s="1022"/>
      <c r="AR30" s="1022"/>
      <c r="AS30" s="1022"/>
      <c r="AT30" s="1022"/>
      <c r="AU30" s="1022" t="s">
        <v>582</v>
      </c>
      <c r="AV30" s="1022"/>
      <c r="AW30" s="1022"/>
      <c r="AX30" s="1022"/>
      <c r="AY30" s="1022"/>
      <c r="AZ30" s="1096"/>
      <c r="BA30" s="1096"/>
      <c r="BB30" s="1096"/>
      <c r="BC30" s="1096"/>
      <c r="BD30" s="1096"/>
      <c r="BE30" s="1086"/>
      <c r="BF30" s="1086"/>
      <c r="BG30" s="1086"/>
      <c r="BH30" s="1086"/>
      <c r="BI30" s="1087"/>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c r="A31" s="266">
        <v>4</v>
      </c>
      <c r="B31" s="1091" t="s">
        <v>401</v>
      </c>
      <c r="C31" s="1092"/>
      <c r="D31" s="1092"/>
      <c r="E31" s="1092"/>
      <c r="F31" s="1092"/>
      <c r="G31" s="1092"/>
      <c r="H31" s="1092"/>
      <c r="I31" s="1092"/>
      <c r="J31" s="1092"/>
      <c r="K31" s="1092"/>
      <c r="L31" s="1092"/>
      <c r="M31" s="1092"/>
      <c r="N31" s="1092"/>
      <c r="O31" s="1092"/>
      <c r="P31" s="1093"/>
      <c r="Q31" s="1097">
        <v>694</v>
      </c>
      <c r="R31" s="1098"/>
      <c r="S31" s="1098"/>
      <c r="T31" s="1098"/>
      <c r="U31" s="1098"/>
      <c r="V31" s="1098">
        <v>561</v>
      </c>
      <c r="W31" s="1098"/>
      <c r="X31" s="1098"/>
      <c r="Y31" s="1098"/>
      <c r="Z31" s="1098"/>
      <c r="AA31" s="1098">
        <v>133</v>
      </c>
      <c r="AB31" s="1098"/>
      <c r="AC31" s="1098"/>
      <c r="AD31" s="1098"/>
      <c r="AE31" s="1099"/>
      <c r="AF31" s="1073">
        <v>513</v>
      </c>
      <c r="AG31" s="1074"/>
      <c r="AH31" s="1074"/>
      <c r="AI31" s="1074"/>
      <c r="AJ31" s="1075"/>
      <c r="AK31" s="1031">
        <v>12</v>
      </c>
      <c r="AL31" s="1022"/>
      <c r="AM31" s="1022"/>
      <c r="AN31" s="1022"/>
      <c r="AO31" s="1022"/>
      <c r="AP31" s="1022">
        <v>2235</v>
      </c>
      <c r="AQ31" s="1022"/>
      <c r="AR31" s="1022"/>
      <c r="AS31" s="1022"/>
      <c r="AT31" s="1022"/>
      <c r="AU31" s="1022">
        <v>51</v>
      </c>
      <c r="AV31" s="1022"/>
      <c r="AW31" s="1022"/>
      <c r="AX31" s="1022"/>
      <c r="AY31" s="1022"/>
      <c r="AZ31" s="1096" t="s">
        <v>584</v>
      </c>
      <c r="BA31" s="1096"/>
      <c r="BB31" s="1096"/>
      <c r="BC31" s="1096"/>
      <c r="BD31" s="1096"/>
      <c r="BE31" s="1086" t="s">
        <v>402</v>
      </c>
      <c r="BF31" s="1086"/>
      <c r="BG31" s="1086"/>
      <c r="BH31" s="1086"/>
      <c r="BI31" s="1087"/>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c r="A32" s="266">
        <v>5</v>
      </c>
      <c r="B32" s="1091" t="s">
        <v>612</v>
      </c>
      <c r="C32" s="1092"/>
      <c r="D32" s="1092"/>
      <c r="E32" s="1092"/>
      <c r="F32" s="1092"/>
      <c r="G32" s="1092"/>
      <c r="H32" s="1092"/>
      <c r="I32" s="1092"/>
      <c r="J32" s="1092"/>
      <c r="K32" s="1092"/>
      <c r="L32" s="1092"/>
      <c r="M32" s="1092"/>
      <c r="N32" s="1092"/>
      <c r="O32" s="1092"/>
      <c r="P32" s="1093"/>
      <c r="Q32" s="1097">
        <v>890</v>
      </c>
      <c r="R32" s="1098"/>
      <c r="S32" s="1098"/>
      <c r="T32" s="1098"/>
      <c r="U32" s="1098"/>
      <c r="V32" s="1098">
        <v>791</v>
      </c>
      <c r="W32" s="1098"/>
      <c r="X32" s="1098"/>
      <c r="Y32" s="1098"/>
      <c r="Z32" s="1098"/>
      <c r="AA32" s="1098">
        <v>99</v>
      </c>
      <c r="AB32" s="1098"/>
      <c r="AC32" s="1098"/>
      <c r="AD32" s="1098"/>
      <c r="AE32" s="1099"/>
      <c r="AF32" s="1073">
        <v>457</v>
      </c>
      <c r="AG32" s="1074"/>
      <c r="AH32" s="1074"/>
      <c r="AI32" s="1074"/>
      <c r="AJ32" s="1075"/>
      <c r="AK32" s="1031">
        <v>799</v>
      </c>
      <c r="AL32" s="1022"/>
      <c r="AM32" s="1022"/>
      <c r="AN32" s="1022"/>
      <c r="AO32" s="1022"/>
      <c r="AP32" s="1022">
        <v>5362</v>
      </c>
      <c r="AQ32" s="1022"/>
      <c r="AR32" s="1022"/>
      <c r="AS32" s="1022"/>
      <c r="AT32" s="1022"/>
      <c r="AU32" s="1022">
        <v>3568</v>
      </c>
      <c r="AV32" s="1022"/>
      <c r="AW32" s="1022"/>
      <c r="AX32" s="1022"/>
      <c r="AY32" s="1022"/>
      <c r="AZ32" s="1096" t="s">
        <v>582</v>
      </c>
      <c r="BA32" s="1096"/>
      <c r="BB32" s="1096"/>
      <c r="BC32" s="1096"/>
      <c r="BD32" s="1096"/>
      <c r="BE32" s="1086" t="s">
        <v>402</v>
      </c>
      <c r="BF32" s="1086"/>
      <c r="BG32" s="1086"/>
      <c r="BH32" s="1086"/>
      <c r="BI32" s="1087"/>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c r="A33" s="266">
        <v>6</v>
      </c>
      <c r="B33" s="1091" t="s">
        <v>613</v>
      </c>
      <c r="C33" s="1092"/>
      <c r="D33" s="1092"/>
      <c r="E33" s="1092"/>
      <c r="F33" s="1092"/>
      <c r="G33" s="1092"/>
      <c r="H33" s="1092"/>
      <c r="I33" s="1092"/>
      <c r="J33" s="1092"/>
      <c r="K33" s="1092"/>
      <c r="L33" s="1092"/>
      <c r="M33" s="1092"/>
      <c r="N33" s="1092"/>
      <c r="O33" s="1092"/>
      <c r="P33" s="1093"/>
      <c r="Q33" s="1097">
        <v>93</v>
      </c>
      <c r="R33" s="1098"/>
      <c r="S33" s="1098"/>
      <c r="T33" s="1098"/>
      <c r="U33" s="1098"/>
      <c r="V33" s="1098">
        <v>88</v>
      </c>
      <c r="W33" s="1098"/>
      <c r="X33" s="1098"/>
      <c r="Y33" s="1098"/>
      <c r="Z33" s="1098"/>
      <c r="AA33" s="1098">
        <v>5</v>
      </c>
      <c r="AB33" s="1098"/>
      <c r="AC33" s="1098"/>
      <c r="AD33" s="1098"/>
      <c r="AE33" s="1099"/>
      <c r="AF33" s="1073">
        <v>100</v>
      </c>
      <c r="AG33" s="1074"/>
      <c r="AH33" s="1074"/>
      <c r="AI33" s="1074"/>
      <c r="AJ33" s="1075"/>
      <c r="AK33" s="1031">
        <v>86</v>
      </c>
      <c r="AL33" s="1022"/>
      <c r="AM33" s="1022"/>
      <c r="AN33" s="1022"/>
      <c r="AO33" s="1022"/>
      <c r="AP33" s="1022">
        <v>705</v>
      </c>
      <c r="AQ33" s="1022"/>
      <c r="AR33" s="1022"/>
      <c r="AS33" s="1022"/>
      <c r="AT33" s="1022"/>
      <c r="AU33" s="1022">
        <v>374</v>
      </c>
      <c r="AV33" s="1022"/>
      <c r="AW33" s="1022"/>
      <c r="AX33" s="1022"/>
      <c r="AY33" s="1022"/>
      <c r="AZ33" s="1096" t="s">
        <v>582</v>
      </c>
      <c r="BA33" s="1096"/>
      <c r="BB33" s="1096"/>
      <c r="BC33" s="1096"/>
      <c r="BD33" s="1096"/>
      <c r="BE33" s="1086" t="s">
        <v>402</v>
      </c>
      <c r="BF33" s="1086"/>
      <c r="BG33" s="1086"/>
      <c r="BH33" s="1086"/>
      <c r="BI33" s="1087"/>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c r="A34" s="266">
        <v>7</v>
      </c>
      <c r="B34" s="1091" t="s">
        <v>614</v>
      </c>
      <c r="C34" s="1092"/>
      <c r="D34" s="1092"/>
      <c r="E34" s="1092"/>
      <c r="F34" s="1092"/>
      <c r="G34" s="1092"/>
      <c r="H34" s="1092"/>
      <c r="I34" s="1092"/>
      <c r="J34" s="1092"/>
      <c r="K34" s="1092"/>
      <c r="L34" s="1092"/>
      <c r="M34" s="1092"/>
      <c r="N34" s="1092"/>
      <c r="O34" s="1092"/>
      <c r="P34" s="1093"/>
      <c r="Q34" s="1097">
        <v>372</v>
      </c>
      <c r="R34" s="1098"/>
      <c r="S34" s="1098"/>
      <c r="T34" s="1098"/>
      <c r="U34" s="1098"/>
      <c r="V34" s="1098">
        <v>350</v>
      </c>
      <c r="W34" s="1098"/>
      <c r="X34" s="1098"/>
      <c r="Y34" s="1098"/>
      <c r="Z34" s="1098"/>
      <c r="AA34" s="1098">
        <v>23</v>
      </c>
      <c r="AB34" s="1098"/>
      <c r="AC34" s="1098"/>
      <c r="AD34" s="1098"/>
      <c r="AE34" s="1099"/>
      <c r="AF34" s="1073">
        <v>175</v>
      </c>
      <c r="AG34" s="1074"/>
      <c r="AH34" s="1074"/>
      <c r="AI34" s="1074"/>
      <c r="AJ34" s="1075"/>
      <c r="AK34" s="1031">
        <v>245</v>
      </c>
      <c r="AL34" s="1022"/>
      <c r="AM34" s="1022"/>
      <c r="AN34" s="1022"/>
      <c r="AO34" s="1022"/>
      <c r="AP34" s="1022">
        <v>1633</v>
      </c>
      <c r="AQ34" s="1022"/>
      <c r="AR34" s="1022"/>
      <c r="AS34" s="1022"/>
      <c r="AT34" s="1022"/>
      <c r="AU34" s="1022">
        <v>868</v>
      </c>
      <c r="AV34" s="1022"/>
      <c r="AW34" s="1022"/>
      <c r="AX34" s="1022"/>
      <c r="AY34" s="1022"/>
      <c r="AZ34" s="1096" t="s">
        <v>582</v>
      </c>
      <c r="BA34" s="1096"/>
      <c r="BB34" s="1096"/>
      <c r="BC34" s="1096"/>
      <c r="BD34" s="1096"/>
      <c r="BE34" s="1086" t="s">
        <v>402</v>
      </c>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c r="A35" s="266">
        <v>8</v>
      </c>
      <c r="B35" s="1091" t="s">
        <v>471</v>
      </c>
      <c r="C35" s="1092"/>
      <c r="D35" s="1092"/>
      <c r="E35" s="1092"/>
      <c r="F35" s="1092"/>
      <c r="G35" s="1092"/>
      <c r="H35" s="1092"/>
      <c r="I35" s="1092"/>
      <c r="J35" s="1092"/>
      <c r="K35" s="1092"/>
      <c r="L35" s="1092"/>
      <c r="M35" s="1092"/>
      <c r="N35" s="1092"/>
      <c r="O35" s="1092"/>
      <c r="P35" s="1093"/>
      <c r="Q35" s="1097">
        <v>1901</v>
      </c>
      <c r="R35" s="1098"/>
      <c r="S35" s="1098"/>
      <c r="T35" s="1098"/>
      <c r="U35" s="1098"/>
      <c r="V35" s="1098">
        <v>1853</v>
      </c>
      <c r="W35" s="1098"/>
      <c r="X35" s="1098"/>
      <c r="Y35" s="1098"/>
      <c r="Z35" s="1098"/>
      <c r="AA35" s="1098">
        <v>49</v>
      </c>
      <c r="AB35" s="1098"/>
      <c r="AC35" s="1098"/>
      <c r="AD35" s="1098"/>
      <c r="AE35" s="1099"/>
      <c r="AF35" s="1073">
        <v>134</v>
      </c>
      <c r="AG35" s="1074"/>
      <c r="AH35" s="1074"/>
      <c r="AI35" s="1074"/>
      <c r="AJ35" s="1075"/>
      <c r="AK35" s="1031">
        <v>245</v>
      </c>
      <c r="AL35" s="1022"/>
      <c r="AM35" s="1022"/>
      <c r="AN35" s="1022"/>
      <c r="AO35" s="1022"/>
      <c r="AP35" s="1022">
        <v>1608</v>
      </c>
      <c r="AQ35" s="1022"/>
      <c r="AR35" s="1022"/>
      <c r="AS35" s="1022"/>
      <c r="AT35" s="1022"/>
      <c r="AU35" s="1022" t="s">
        <v>582</v>
      </c>
      <c r="AV35" s="1022"/>
      <c r="AW35" s="1022"/>
      <c r="AX35" s="1022"/>
      <c r="AY35" s="1022"/>
      <c r="AZ35" s="1096" t="s">
        <v>582</v>
      </c>
      <c r="BA35" s="1096"/>
      <c r="BB35" s="1096"/>
      <c r="BC35" s="1096"/>
      <c r="BD35" s="1096"/>
      <c r="BE35" s="1086" t="s">
        <v>402</v>
      </c>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c r="A36" s="266">
        <v>9</v>
      </c>
      <c r="B36" s="1091"/>
      <c r="C36" s="1092"/>
      <c r="D36" s="1092"/>
      <c r="E36" s="1092"/>
      <c r="F36" s="1092"/>
      <c r="G36" s="1092"/>
      <c r="H36" s="1092"/>
      <c r="I36" s="1092"/>
      <c r="J36" s="1092"/>
      <c r="K36" s="1092"/>
      <c r="L36" s="1092"/>
      <c r="M36" s="1092"/>
      <c r="N36" s="1092"/>
      <c r="O36" s="1092"/>
      <c r="P36" s="1093"/>
      <c r="Q36" s="1097"/>
      <c r="R36" s="1098"/>
      <c r="S36" s="1098"/>
      <c r="T36" s="1098"/>
      <c r="U36" s="1098"/>
      <c r="V36" s="1098"/>
      <c r="W36" s="1098"/>
      <c r="X36" s="1098"/>
      <c r="Y36" s="1098"/>
      <c r="Z36" s="1098"/>
      <c r="AA36" s="1098"/>
      <c r="AB36" s="1098"/>
      <c r="AC36" s="1098"/>
      <c r="AD36" s="1098"/>
      <c r="AE36" s="1099"/>
      <c r="AF36" s="1073"/>
      <c r="AG36" s="1074"/>
      <c r="AH36" s="1074"/>
      <c r="AI36" s="1074"/>
      <c r="AJ36" s="1075"/>
      <c r="AK36" s="1031"/>
      <c r="AL36" s="1022"/>
      <c r="AM36" s="1022"/>
      <c r="AN36" s="1022"/>
      <c r="AO36" s="1022"/>
      <c r="AP36" s="1022"/>
      <c r="AQ36" s="1022"/>
      <c r="AR36" s="1022"/>
      <c r="AS36" s="1022"/>
      <c r="AT36" s="1022"/>
      <c r="AU36" s="1022"/>
      <c r="AV36" s="1022"/>
      <c r="AW36" s="1022"/>
      <c r="AX36" s="1022"/>
      <c r="AY36" s="1022"/>
      <c r="AZ36" s="1096"/>
      <c r="BA36" s="1096"/>
      <c r="BB36" s="1096"/>
      <c r="BC36" s="1096"/>
      <c r="BD36" s="1096"/>
      <c r="BE36" s="1086"/>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c r="A37" s="266">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1"/>
      <c r="AL37" s="1022"/>
      <c r="AM37" s="1022"/>
      <c r="AN37" s="1022"/>
      <c r="AO37" s="1022"/>
      <c r="AP37" s="1022"/>
      <c r="AQ37" s="1022"/>
      <c r="AR37" s="1022"/>
      <c r="AS37" s="1022"/>
      <c r="AT37" s="1022"/>
      <c r="AU37" s="1022"/>
      <c r="AV37" s="1022"/>
      <c r="AW37" s="1022"/>
      <c r="AX37" s="1022"/>
      <c r="AY37" s="1022"/>
      <c r="AZ37" s="1096"/>
      <c r="BA37" s="1096"/>
      <c r="BB37" s="1096"/>
      <c r="BC37" s="1096"/>
      <c r="BD37" s="1096"/>
      <c r="BE37" s="1086"/>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c r="A38" s="266">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1"/>
      <c r="AL38" s="1022"/>
      <c r="AM38" s="1022"/>
      <c r="AN38" s="1022"/>
      <c r="AO38" s="1022"/>
      <c r="AP38" s="1022"/>
      <c r="AQ38" s="1022"/>
      <c r="AR38" s="1022"/>
      <c r="AS38" s="1022"/>
      <c r="AT38" s="1022"/>
      <c r="AU38" s="1022"/>
      <c r="AV38" s="1022"/>
      <c r="AW38" s="1022"/>
      <c r="AX38" s="1022"/>
      <c r="AY38" s="1022"/>
      <c r="AZ38" s="1096"/>
      <c r="BA38" s="1096"/>
      <c r="BB38" s="1096"/>
      <c r="BC38" s="1096"/>
      <c r="BD38" s="1096"/>
      <c r="BE38" s="1086"/>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c r="A39" s="266">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1"/>
      <c r="AL39" s="1022"/>
      <c r="AM39" s="1022"/>
      <c r="AN39" s="1022"/>
      <c r="AO39" s="1022"/>
      <c r="AP39" s="1022"/>
      <c r="AQ39" s="1022"/>
      <c r="AR39" s="1022"/>
      <c r="AS39" s="1022"/>
      <c r="AT39" s="1022"/>
      <c r="AU39" s="1022"/>
      <c r="AV39" s="1022"/>
      <c r="AW39" s="1022"/>
      <c r="AX39" s="1022"/>
      <c r="AY39" s="1022"/>
      <c r="AZ39" s="1096"/>
      <c r="BA39" s="1096"/>
      <c r="BB39" s="1096"/>
      <c r="BC39" s="1096"/>
      <c r="BD39" s="1096"/>
      <c r="BE39" s="1086"/>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c r="A40" s="261">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1"/>
      <c r="AL40" s="1022"/>
      <c r="AM40" s="1022"/>
      <c r="AN40" s="1022"/>
      <c r="AO40" s="1022"/>
      <c r="AP40" s="1022"/>
      <c r="AQ40" s="1022"/>
      <c r="AR40" s="1022"/>
      <c r="AS40" s="1022"/>
      <c r="AT40" s="1022"/>
      <c r="AU40" s="1022"/>
      <c r="AV40" s="1022"/>
      <c r="AW40" s="1022"/>
      <c r="AX40" s="1022"/>
      <c r="AY40" s="1022"/>
      <c r="AZ40" s="1096"/>
      <c r="BA40" s="1096"/>
      <c r="BB40" s="1096"/>
      <c r="BC40" s="1096"/>
      <c r="BD40" s="1096"/>
      <c r="BE40" s="1086"/>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c r="A41" s="261">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1"/>
      <c r="AL41" s="1022"/>
      <c r="AM41" s="1022"/>
      <c r="AN41" s="1022"/>
      <c r="AO41" s="1022"/>
      <c r="AP41" s="1022"/>
      <c r="AQ41" s="1022"/>
      <c r="AR41" s="1022"/>
      <c r="AS41" s="1022"/>
      <c r="AT41" s="1022"/>
      <c r="AU41" s="1022"/>
      <c r="AV41" s="1022"/>
      <c r="AW41" s="1022"/>
      <c r="AX41" s="1022"/>
      <c r="AY41" s="1022"/>
      <c r="AZ41" s="1096"/>
      <c r="BA41" s="1096"/>
      <c r="BB41" s="1096"/>
      <c r="BC41" s="1096"/>
      <c r="BD41" s="1096"/>
      <c r="BE41" s="1086"/>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c r="A42" s="261">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1"/>
      <c r="AL42" s="1022"/>
      <c r="AM42" s="1022"/>
      <c r="AN42" s="1022"/>
      <c r="AO42" s="1022"/>
      <c r="AP42" s="1022"/>
      <c r="AQ42" s="1022"/>
      <c r="AR42" s="1022"/>
      <c r="AS42" s="1022"/>
      <c r="AT42" s="1022"/>
      <c r="AU42" s="1022"/>
      <c r="AV42" s="1022"/>
      <c r="AW42" s="1022"/>
      <c r="AX42" s="1022"/>
      <c r="AY42" s="1022"/>
      <c r="AZ42" s="1096"/>
      <c r="BA42" s="1096"/>
      <c r="BB42" s="1096"/>
      <c r="BC42" s="1096"/>
      <c r="BD42" s="1096"/>
      <c r="BE42" s="1086"/>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c r="A43" s="261">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1"/>
      <c r="AL43" s="1022"/>
      <c r="AM43" s="1022"/>
      <c r="AN43" s="1022"/>
      <c r="AO43" s="1022"/>
      <c r="AP43" s="1022"/>
      <c r="AQ43" s="1022"/>
      <c r="AR43" s="1022"/>
      <c r="AS43" s="1022"/>
      <c r="AT43" s="1022"/>
      <c r="AU43" s="1022"/>
      <c r="AV43" s="1022"/>
      <c r="AW43" s="1022"/>
      <c r="AX43" s="1022"/>
      <c r="AY43" s="1022"/>
      <c r="AZ43" s="1096"/>
      <c r="BA43" s="1096"/>
      <c r="BB43" s="1096"/>
      <c r="BC43" s="1096"/>
      <c r="BD43" s="1096"/>
      <c r="BE43" s="1086"/>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c r="A44" s="261">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1"/>
      <c r="AL44" s="1022"/>
      <c r="AM44" s="1022"/>
      <c r="AN44" s="1022"/>
      <c r="AO44" s="1022"/>
      <c r="AP44" s="1022"/>
      <c r="AQ44" s="1022"/>
      <c r="AR44" s="1022"/>
      <c r="AS44" s="1022"/>
      <c r="AT44" s="1022"/>
      <c r="AU44" s="1022"/>
      <c r="AV44" s="1022"/>
      <c r="AW44" s="1022"/>
      <c r="AX44" s="1022"/>
      <c r="AY44" s="1022"/>
      <c r="AZ44" s="1096"/>
      <c r="BA44" s="1096"/>
      <c r="BB44" s="1096"/>
      <c r="BC44" s="1096"/>
      <c r="BD44" s="1096"/>
      <c r="BE44" s="1086"/>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1"/>
      <c r="AL45" s="1022"/>
      <c r="AM45" s="1022"/>
      <c r="AN45" s="1022"/>
      <c r="AO45" s="1022"/>
      <c r="AP45" s="1022"/>
      <c r="AQ45" s="1022"/>
      <c r="AR45" s="1022"/>
      <c r="AS45" s="1022"/>
      <c r="AT45" s="1022"/>
      <c r="AU45" s="1022"/>
      <c r="AV45" s="1022"/>
      <c r="AW45" s="1022"/>
      <c r="AX45" s="1022"/>
      <c r="AY45" s="1022"/>
      <c r="AZ45" s="1096"/>
      <c r="BA45" s="1096"/>
      <c r="BB45" s="1096"/>
      <c r="BC45" s="1096"/>
      <c r="BD45" s="1096"/>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1"/>
      <c r="AL46" s="1022"/>
      <c r="AM46" s="1022"/>
      <c r="AN46" s="1022"/>
      <c r="AO46" s="1022"/>
      <c r="AP46" s="1022"/>
      <c r="AQ46" s="1022"/>
      <c r="AR46" s="1022"/>
      <c r="AS46" s="1022"/>
      <c r="AT46" s="1022"/>
      <c r="AU46" s="1022"/>
      <c r="AV46" s="1022"/>
      <c r="AW46" s="1022"/>
      <c r="AX46" s="1022"/>
      <c r="AY46" s="1022"/>
      <c r="AZ46" s="1096"/>
      <c r="BA46" s="1096"/>
      <c r="BB46" s="1096"/>
      <c r="BC46" s="1096"/>
      <c r="BD46" s="1096"/>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1"/>
      <c r="AL47" s="1022"/>
      <c r="AM47" s="1022"/>
      <c r="AN47" s="1022"/>
      <c r="AO47" s="1022"/>
      <c r="AP47" s="1022"/>
      <c r="AQ47" s="1022"/>
      <c r="AR47" s="1022"/>
      <c r="AS47" s="1022"/>
      <c r="AT47" s="1022"/>
      <c r="AU47" s="1022"/>
      <c r="AV47" s="1022"/>
      <c r="AW47" s="1022"/>
      <c r="AX47" s="1022"/>
      <c r="AY47" s="1022"/>
      <c r="AZ47" s="1096"/>
      <c r="BA47" s="1096"/>
      <c r="BB47" s="1096"/>
      <c r="BC47" s="1096"/>
      <c r="BD47" s="1096"/>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1"/>
      <c r="AL48" s="1022"/>
      <c r="AM48" s="1022"/>
      <c r="AN48" s="1022"/>
      <c r="AO48" s="1022"/>
      <c r="AP48" s="1022"/>
      <c r="AQ48" s="1022"/>
      <c r="AR48" s="1022"/>
      <c r="AS48" s="1022"/>
      <c r="AT48" s="1022"/>
      <c r="AU48" s="1022"/>
      <c r="AV48" s="1022"/>
      <c r="AW48" s="1022"/>
      <c r="AX48" s="1022"/>
      <c r="AY48" s="1022"/>
      <c r="AZ48" s="1096"/>
      <c r="BA48" s="1096"/>
      <c r="BB48" s="1096"/>
      <c r="BC48" s="1096"/>
      <c r="BD48" s="1096"/>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1"/>
      <c r="AL49" s="1022"/>
      <c r="AM49" s="1022"/>
      <c r="AN49" s="1022"/>
      <c r="AO49" s="1022"/>
      <c r="AP49" s="1022"/>
      <c r="AQ49" s="1022"/>
      <c r="AR49" s="1022"/>
      <c r="AS49" s="1022"/>
      <c r="AT49" s="1022"/>
      <c r="AU49" s="1022"/>
      <c r="AV49" s="1022"/>
      <c r="AW49" s="1022"/>
      <c r="AX49" s="1022"/>
      <c r="AY49" s="1022"/>
      <c r="AZ49" s="1096"/>
      <c r="BA49" s="1096"/>
      <c r="BB49" s="1096"/>
      <c r="BC49" s="1096"/>
      <c r="BD49" s="1096"/>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c r="A50" s="261">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c r="A51" s="261">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c r="A52" s="261">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c r="A53" s="261">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c r="A54" s="261">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c r="A55" s="261">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c r="A56" s="261">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c r="A57" s="261">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c r="A58" s="261">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c r="A59" s="261">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c r="A60" s="261">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c r="A61" s="261">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c r="A62" s="261">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403</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c r="A63" s="264" t="s">
        <v>385</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2"/>
      <c r="AF63" s="1083">
        <v>1623</v>
      </c>
      <c r="AG63" s="1010"/>
      <c r="AH63" s="1010"/>
      <c r="AI63" s="1010"/>
      <c r="AJ63" s="1084"/>
      <c r="AK63" s="1085"/>
      <c r="AL63" s="1014"/>
      <c r="AM63" s="1014"/>
      <c r="AN63" s="1014"/>
      <c r="AO63" s="1014"/>
      <c r="AP63" s="1010">
        <v>11543</v>
      </c>
      <c r="AQ63" s="1010"/>
      <c r="AR63" s="1010"/>
      <c r="AS63" s="1010"/>
      <c r="AT63" s="1010"/>
      <c r="AU63" s="1010">
        <v>4861</v>
      </c>
      <c r="AV63" s="1010"/>
      <c r="AW63" s="1010"/>
      <c r="AX63" s="1010"/>
      <c r="AY63" s="1010"/>
      <c r="AZ63" s="1079"/>
      <c r="BA63" s="1079"/>
      <c r="BB63" s="1079"/>
      <c r="BC63" s="1079"/>
      <c r="BD63" s="1079"/>
      <c r="BE63" s="1011"/>
      <c r="BF63" s="1011"/>
      <c r="BG63" s="1011"/>
      <c r="BH63" s="1011"/>
      <c r="BI63" s="1012"/>
      <c r="BJ63" s="1080" t="s">
        <v>405</v>
      </c>
      <c r="BK63" s="1002"/>
      <c r="BL63" s="1002"/>
      <c r="BM63" s="1002"/>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c r="A66" s="1049" t="s">
        <v>407</v>
      </c>
      <c r="B66" s="1050"/>
      <c r="C66" s="1050"/>
      <c r="D66" s="1050"/>
      <c r="E66" s="1050"/>
      <c r="F66" s="1050"/>
      <c r="G66" s="1050"/>
      <c r="H66" s="1050"/>
      <c r="I66" s="1050"/>
      <c r="J66" s="1050"/>
      <c r="K66" s="1050"/>
      <c r="L66" s="1050"/>
      <c r="M66" s="1050"/>
      <c r="N66" s="1050"/>
      <c r="O66" s="1050"/>
      <c r="P66" s="1051"/>
      <c r="Q66" s="1055" t="s">
        <v>408</v>
      </c>
      <c r="R66" s="1056"/>
      <c r="S66" s="1056"/>
      <c r="T66" s="1056"/>
      <c r="U66" s="1057"/>
      <c r="V66" s="1055" t="s">
        <v>409</v>
      </c>
      <c r="W66" s="1056"/>
      <c r="X66" s="1056"/>
      <c r="Y66" s="1056"/>
      <c r="Z66" s="1057"/>
      <c r="AA66" s="1055" t="s">
        <v>410</v>
      </c>
      <c r="AB66" s="1056"/>
      <c r="AC66" s="1056"/>
      <c r="AD66" s="1056"/>
      <c r="AE66" s="1057"/>
      <c r="AF66" s="1061" t="s">
        <v>411</v>
      </c>
      <c r="AG66" s="1062"/>
      <c r="AH66" s="1062"/>
      <c r="AI66" s="1062"/>
      <c r="AJ66" s="1063"/>
      <c r="AK66" s="1055" t="s">
        <v>412</v>
      </c>
      <c r="AL66" s="1050"/>
      <c r="AM66" s="1050"/>
      <c r="AN66" s="1050"/>
      <c r="AO66" s="1051"/>
      <c r="AP66" s="1055" t="s">
        <v>413</v>
      </c>
      <c r="AQ66" s="1056"/>
      <c r="AR66" s="1056"/>
      <c r="AS66" s="1056"/>
      <c r="AT66" s="1057"/>
      <c r="AU66" s="1055" t="s">
        <v>414</v>
      </c>
      <c r="AV66" s="1056"/>
      <c r="AW66" s="1056"/>
      <c r="AX66" s="1056"/>
      <c r="AY66" s="1057"/>
      <c r="AZ66" s="1055" t="s">
        <v>371</v>
      </c>
      <c r="BA66" s="1056"/>
      <c r="BB66" s="1056"/>
      <c r="BC66" s="1056"/>
      <c r="BD66" s="1071"/>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9" t="s">
        <v>598</v>
      </c>
      <c r="C68" s="1040"/>
      <c r="D68" s="1040"/>
      <c r="E68" s="1040"/>
      <c r="F68" s="1040"/>
      <c r="G68" s="1040"/>
      <c r="H68" s="1040"/>
      <c r="I68" s="1040"/>
      <c r="J68" s="1040"/>
      <c r="K68" s="1040"/>
      <c r="L68" s="1040"/>
      <c r="M68" s="1040"/>
      <c r="N68" s="1040"/>
      <c r="O68" s="1040"/>
      <c r="P68" s="1041"/>
      <c r="Q68" s="1042"/>
      <c r="R68" s="1036"/>
      <c r="S68" s="1036"/>
      <c r="T68" s="1036"/>
      <c r="U68" s="1036"/>
      <c r="V68" s="1036"/>
      <c r="W68" s="1036"/>
      <c r="X68" s="1036"/>
      <c r="Y68" s="1036"/>
      <c r="Z68" s="1036"/>
      <c r="AA68" s="1036"/>
      <c r="AB68" s="1036"/>
      <c r="AC68" s="1036"/>
      <c r="AD68" s="1036"/>
      <c r="AE68" s="1036"/>
      <c r="AF68" s="1036">
        <v>88</v>
      </c>
      <c r="AG68" s="1036"/>
      <c r="AH68" s="1036"/>
      <c r="AI68" s="1036"/>
      <c r="AJ68" s="1036"/>
      <c r="AK68" s="1036"/>
      <c r="AL68" s="1036"/>
      <c r="AM68" s="1036"/>
      <c r="AN68" s="1036"/>
      <c r="AO68" s="1036"/>
      <c r="AP68" s="1036" t="s">
        <v>602</v>
      </c>
      <c r="AQ68" s="1036"/>
      <c r="AR68" s="1036"/>
      <c r="AS68" s="1036"/>
      <c r="AT68" s="1036"/>
      <c r="AU68" s="1036" t="s">
        <v>585</v>
      </c>
      <c r="AV68" s="1036"/>
      <c r="AW68" s="1036"/>
      <c r="AX68" s="1036"/>
      <c r="AY68" s="1036"/>
      <c r="AZ68" s="1037"/>
      <c r="BA68" s="1037"/>
      <c r="BB68" s="1037"/>
      <c r="BC68" s="1037"/>
      <c r="BD68" s="1038"/>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599</v>
      </c>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v>71</v>
      </c>
      <c r="AG69" s="1022"/>
      <c r="AH69" s="1022"/>
      <c r="AI69" s="1022"/>
      <c r="AJ69" s="1022"/>
      <c r="AK69" s="1022"/>
      <c r="AL69" s="1022"/>
      <c r="AM69" s="1022"/>
      <c r="AN69" s="1022"/>
      <c r="AO69" s="1022"/>
      <c r="AP69" s="1022" t="s">
        <v>602</v>
      </c>
      <c r="AQ69" s="1022"/>
      <c r="AR69" s="1022"/>
      <c r="AS69" s="1022"/>
      <c r="AT69" s="1022"/>
      <c r="AU69" s="1022" t="s">
        <v>602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600</v>
      </c>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v>13</v>
      </c>
      <c r="AG70" s="1022"/>
      <c r="AH70" s="1022"/>
      <c r="AI70" s="1022"/>
      <c r="AJ70" s="1022"/>
      <c r="AK70" s="1022"/>
      <c r="AL70" s="1022"/>
      <c r="AM70" s="1022"/>
      <c r="AN70" s="1022"/>
      <c r="AO70" s="1022"/>
      <c r="AP70" s="1022" t="s">
        <v>602</v>
      </c>
      <c r="AQ70" s="1022"/>
      <c r="AR70" s="1022"/>
      <c r="AS70" s="1022"/>
      <c r="AT70" s="1022"/>
      <c r="AU70" s="1022" t="s">
        <v>602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601</v>
      </c>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v>36</v>
      </c>
      <c r="AG71" s="1022"/>
      <c r="AH71" s="1022"/>
      <c r="AI71" s="1022"/>
      <c r="AJ71" s="1022"/>
      <c r="AK71" s="1022"/>
      <c r="AL71" s="1022"/>
      <c r="AM71" s="1022"/>
      <c r="AN71" s="1022"/>
      <c r="AO71" s="1022"/>
      <c r="AP71" s="1022">
        <v>1458</v>
      </c>
      <c r="AQ71" s="1022"/>
      <c r="AR71" s="1022"/>
      <c r="AS71" s="1022"/>
      <c r="AT71" s="1022"/>
      <c r="AU71" s="1022" t="s">
        <v>602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603</v>
      </c>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v>42</v>
      </c>
      <c r="AG72" s="1022"/>
      <c r="AH72" s="1022"/>
      <c r="AI72" s="1022"/>
      <c r="AJ72" s="1022"/>
      <c r="AK72" s="1022"/>
      <c r="AL72" s="1022"/>
      <c r="AM72" s="1022"/>
      <c r="AN72" s="1022"/>
      <c r="AO72" s="1022"/>
      <c r="AP72" s="1022">
        <v>54</v>
      </c>
      <c r="AQ72" s="1022"/>
      <c r="AR72" s="1022"/>
      <c r="AS72" s="1022"/>
      <c r="AT72" s="1022"/>
      <c r="AU72" s="1022">
        <v>54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604</v>
      </c>
      <c r="C73" s="1026"/>
      <c r="D73" s="1026"/>
      <c r="E73" s="1026"/>
      <c r="F73" s="1026"/>
      <c r="G73" s="1026"/>
      <c r="H73" s="1026"/>
      <c r="I73" s="1026"/>
      <c r="J73" s="1026"/>
      <c r="K73" s="1026"/>
      <c r="L73" s="1026"/>
      <c r="M73" s="1026"/>
      <c r="N73" s="1026"/>
      <c r="O73" s="1026"/>
      <c r="P73" s="1027"/>
      <c r="Q73" s="1029"/>
      <c r="R73" s="1030"/>
      <c r="S73" s="1030"/>
      <c r="T73" s="1030"/>
      <c r="U73" s="1031"/>
      <c r="V73" s="1032"/>
      <c r="W73" s="1030"/>
      <c r="X73" s="1030"/>
      <c r="Y73" s="1030"/>
      <c r="Z73" s="1031"/>
      <c r="AA73" s="1032"/>
      <c r="AB73" s="1030"/>
      <c r="AC73" s="1030"/>
      <c r="AD73" s="1030"/>
      <c r="AE73" s="1031"/>
      <c r="AF73" s="1032">
        <v>18</v>
      </c>
      <c r="AG73" s="1030"/>
      <c r="AH73" s="1030"/>
      <c r="AI73" s="1030"/>
      <c r="AJ73" s="1031"/>
      <c r="AK73" s="1032"/>
      <c r="AL73" s="1030"/>
      <c r="AM73" s="1030"/>
      <c r="AN73" s="1030"/>
      <c r="AO73" s="1031"/>
      <c r="AP73" s="1032">
        <v>431</v>
      </c>
      <c r="AQ73" s="1030"/>
      <c r="AR73" s="1030"/>
      <c r="AS73" s="1030"/>
      <c r="AT73" s="1031"/>
      <c r="AU73" s="1032">
        <v>155</v>
      </c>
      <c r="AV73" s="1030"/>
      <c r="AW73" s="1030"/>
      <c r="AX73" s="1030"/>
      <c r="AY73" s="1031"/>
      <c r="AZ73" s="1033"/>
      <c r="BA73" s="1034"/>
      <c r="BB73" s="1034"/>
      <c r="BC73" s="1034"/>
      <c r="BD73" s="1035"/>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605</v>
      </c>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v>135</v>
      </c>
      <c r="AG74" s="1022"/>
      <c r="AH74" s="1022"/>
      <c r="AI74" s="1022"/>
      <c r="AJ74" s="1022"/>
      <c r="AK74" s="1022"/>
      <c r="AL74" s="1022"/>
      <c r="AM74" s="1022"/>
      <c r="AN74" s="1022"/>
      <c r="AO74" s="1022"/>
      <c r="AP74" s="1022" t="s">
        <v>582</v>
      </c>
      <c r="AQ74" s="1022"/>
      <c r="AR74" s="1022"/>
      <c r="AS74" s="1022"/>
      <c r="AT74" s="1022"/>
      <c r="AU74" s="1022" t="s">
        <v>582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606</v>
      </c>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v>13586</v>
      </c>
      <c r="AG75" s="1030"/>
      <c r="AH75" s="1030"/>
      <c r="AI75" s="1030"/>
      <c r="AJ75" s="1031"/>
      <c r="AK75" s="1032"/>
      <c r="AL75" s="1030"/>
      <c r="AM75" s="1030"/>
      <c r="AN75" s="1030"/>
      <c r="AO75" s="1031"/>
      <c r="AP75" s="1032" t="s">
        <v>602</v>
      </c>
      <c r="AQ75" s="1030"/>
      <c r="AR75" s="1030"/>
      <c r="AS75" s="1030"/>
      <c r="AT75" s="1031"/>
      <c r="AU75" s="1032" t="s">
        <v>602</v>
      </c>
      <c r="AV75" s="1030"/>
      <c r="AW75" s="1030"/>
      <c r="AX75" s="1030"/>
      <c r="AY75" s="1031"/>
      <c r="AZ75" s="1033"/>
      <c r="BA75" s="1034"/>
      <c r="BB75" s="1034"/>
      <c r="BC75" s="1034"/>
      <c r="BD75" s="1035"/>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607</v>
      </c>
      <c r="C76" s="1026"/>
      <c r="D76" s="1026"/>
      <c r="E76" s="1026"/>
      <c r="F76" s="1026"/>
      <c r="G76" s="1026"/>
      <c r="H76" s="1026"/>
      <c r="I76" s="1026"/>
      <c r="J76" s="1026"/>
      <c r="K76" s="1026"/>
      <c r="L76" s="1026"/>
      <c r="M76" s="1026"/>
      <c r="N76" s="1026"/>
      <c r="O76" s="1026"/>
      <c r="P76" s="1027"/>
      <c r="Q76" s="1028"/>
      <c r="R76" s="1022"/>
      <c r="S76" s="1022"/>
      <c r="T76" s="1022"/>
      <c r="U76" s="1022"/>
      <c r="V76" s="1022"/>
      <c r="W76" s="1022"/>
      <c r="X76" s="1022"/>
      <c r="Y76" s="1022"/>
      <c r="Z76" s="1022"/>
      <c r="AA76" s="1022"/>
      <c r="AB76" s="1022"/>
      <c r="AC76" s="1022"/>
      <c r="AD76" s="1022"/>
      <c r="AE76" s="1022"/>
      <c r="AF76" s="1022">
        <v>47</v>
      </c>
      <c r="AG76" s="1022"/>
      <c r="AH76" s="1022"/>
      <c r="AI76" s="1022"/>
      <c r="AJ76" s="1022"/>
      <c r="AK76" s="1022"/>
      <c r="AL76" s="1022"/>
      <c r="AM76" s="1022"/>
      <c r="AN76" s="1022"/>
      <c r="AO76" s="1022"/>
      <c r="AP76" s="1022" t="s">
        <v>582</v>
      </c>
      <c r="AQ76" s="1022"/>
      <c r="AR76" s="1022"/>
      <c r="AS76" s="1022"/>
      <c r="AT76" s="1022"/>
      <c r="AU76" s="1022" t="s">
        <v>582</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597</v>
      </c>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v>6186</v>
      </c>
      <c r="AG77" s="1030"/>
      <c r="AH77" s="1030"/>
      <c r="AI77" s="1030"/>
      <c r="AJ77" s="1031"/>
      <c r="AK77" s="1032"/>
      <c r="AL77" s="1030"/>
      <c r="AM77" s="1030"/>
      <c r="AN77" s="1030"/>
      <c r="AO77" s="1031"/>
      <c r="AP77" s="1032" t="s">
        <v>582</v>
      </c>
      <c r="AQ77" s="1030"/>
      <c r="AR77" s="1030"/>
      <c r="AS77" s="1030"/>
      <c r="AT77" s="1031"/>
      <c r="AU77" s="1032" t="s">
        <v>582</v>
      </c>
      <c r="AV77" s="1030"/>
      <c r="AW77" s="1030"/>
      <c r="AX77" s="1030"/>
      <c r="AY77" s="1031"/>
      <c r="AZ77" s="1033"/>
      <c r="BA77" s="1034"/>
      <c r="BB77" s="1034"/>
      <c r="BC77" s="1034"/>
      <c r="BD77" s="1035"/>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608</v>
      </c>
      <c r="C78" s="1026"/>
      <c r="D78" s="1026"/>
      <c r="E78" s="1026"/>
      <c r="F78" s="1026"/>
      <c r="G78" s="1026"/>
      <c r="H78" s="1026"/>
      <c r="I78" s="1026"/>
      <c r="J78" s="1026"/>
      <c r="K78" s="1026"/>
      <c r="L78" s="1026"/>
      <c r="M78" s="1026"/>
      <c r="N78" s="1026"/>
      <c r="O78" s="1026"/>
      <c r="P78" s="1027"/>
      <c r="Q78" s="1029"/>
      <c r="R78" s="1030"/>
      <c r="S78" s="1030"/>
      <c r="T78" s="1030"/>
      <c r="U78" s="1031"/>
      <c r="V78" s="1032"/>
      <c r="W78" s="1030"/>
      <c r="X78" s="1030"/>
      <c r="Y78" s="1030"/>
      <c r="Z78" s="1031"/>
      <c r="AA78" s="1032"/>
      <c r="AB78" s="1030"/>
      <c r="AC78" s="1030"/>
      <c r="AD78" s="1030"/>
      <c r="AE78" s="1031"/>
      <c r="AF78" s="1032">
        <v>12</v>
      </c>
      <c r="AG78" s="1030"/>
      <c r="AH78" s="1030"/>
      <c r="AI78" s="1030"/>
      <c r="AJ78" s="1031"/>
      <c r="AK78" s="1032"/>
      <c r="AL78" s="1030"/>
      <c r="AM78" s="1030"/>
      <c r="AN78" s="1030"/>
      <c r="AO78" s="1031"/>
      <c r="AP78" s="1032">
        <v>166</v>
      </c>
      <c r="AQ78" s="1030"/>
      <c r="AR78" s="1030"/>
      <c r="AS78" s="1030"/>
      <c r="AT78" s="1031"/>
      <c r="AU78" s="1032" t="s">
        <v>582</v>
      </c>
      <c r="AV78" s="1030"/>
      <c r="AW78" s="1030"/>
      <c r="AX78" s="1030"/>
      <c r="AY78" s="1031"/>
      <c r="AZ78" s="1033"/>
      <c r="BA78" s="1034"/>
      <c r="BB78" s="1034"/>
      <c r="BC78" s="1034"/>
      <c r="BD78" s="1035"/>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609</v>
      </c>
      <c r="C79" s="1026"/>
      <c r="D79" s="1026"/>
      <c r="E79" s="1026"/>
      <c r="F79" s="1026"/>
      <c r="G79" s="1026"/>
      <c r="H79" s="1026"/>
      <c r="I79" s="1026"/>
      <c r="J79" s="1026"/>
      <c r="K79" s="1026"/>
      <c r="L79" s="1026"/>
      <c r="M79" s="1026"/>
      <c r="N79" s="1026"/>
      <c r="O79" s="1026"/>
      <c r="P79" s="1027"/>
      <c r="Q79" s="1029"/>
      <c r="R79" s="1030"/>
      <c r="S79" s="1030"/>
      <c r="T79" s="1030"/>
      <c r="U79" s="1031"/>
      <c r="V79" s="1032"/>
      <c r="W79" s="1030"/>
      <c r="X79" s="1030"/>
      <c r="Y79" s="1030"/>
      <c r="Z79" s="1031"/>
      <c r="AA79" s="1032"/>
      <c r="AB79" s="1030"/>
      <c r="AC79" s="1030"/>
      <c r="AD79" s="1030"/>
      <c r="AE79" s="1031"/>
      <c r="AF79" s="1032">
        <v>16</v>
      </c>
      <c r="AG79" s="1030"/>
      <c r="AH79" s="1030"/>
      <c r="AI79" s="1030"/>
      <c r="AJ79" s="1031"/>
      <c r="AK79" s="1032"/>
      <c r="AL79" s="1030"/>
      <c r="AM79" s="1030"/>
      <c r="AN79" s="1030"/>
      <c r="AO79" s="1031"/>
      <c r="AP79" s="1032" t="s">
        <v>582</v>
      </c>
      <c r="AQ79" s="1030"/>
      <c r="AR79" s="1030"/>
      <c r="AS79" s="1030"/>
      <c r="AT79" s="1031"/>
      <c r="AU79" s="1032" t="s">
        <v>582</v>
      </c>
      <c r="AV79" s="1030"/>
      <c r="AW79" s="1030"/>
      <c r="AX79" s="1030"/>
      <c r="AY79" s="1031"/>
      <c r="AZ79" s="1033"/>
      <c r="BA79" s="1034"/>
      <c r="BB79" s="1034"/>
      <c r="BC79" s="1034"/>
      <c r="BD79" s="1035"/>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610</v>
      </c>
      <c r="C80" s="1026"/>
      <c r="D80" s="1026"/>
      <c r="E80" s="1026"/>
      <c r="F80" s="1026"/>
      <c r="G80" s="1026"/>
      <c r="H80" s="1026"/>
      <c r="I80" s="1026"/>
      <c r="J80" s="1026"/>
      <c r="K80" s="1026"/>
      <c r="L80" s="1026"/>
      <c r="M80" s="1026"/>
      <c r="N80" s="1026"/>
      <c r="O80" s="1026"/>
      <c r="P80" s="1027"/>
      <c r="Q80" s="1029"/>
      <c r="R80" s="1030"/>
      <c r="S80" s="1030"/>
      <c r="T80" s="1030"/>
      <c r="U80" s="1031"/>
      <c r="V80" s="1032"/>
      <c r="W80" s="1030"/>
      <c r="X80" s="1030"/>
      <c r="Y80" s="1030"/>
      <c r="Z80" s="1031"/>
      <c r="AA80" s="1032"/>
      <c r="AB80" s="1030"/>
      <c r="AC80" s="1030"/>
      <c r="AD80" s="1030"/>
      <c r="AE80" s="1031"/>
      <c r="AF80" s="1032">
        <v>9</v>
      </c>
      <c r="AG80" s="1030"/>
      <c r="AH80" s="1030"/>
      <c r="AI80" s="1030"/>
      <c r="AJ80" s="1031"/>
      <c r="AK80" s="1032"/>
      <c r="AL80" s="1030"/>
      <c r="AM80" s="1030"/>
      <c r="AN80" s="1030"/>
      <c r="AO80" s="1031"/>
      <c r="AP80" s="1032" t="s">
        <v>582</v>
      </c>
      <c r="AQ80" s="1030"/>
      <c r="AR80" s="1030"/>
      <c r="AS80" s="1030"/>
      <c r="AT80" s="1031"/>
      <c r="AU80" s="1032" t="s">
        <v>582</v>
      </c>
      <c r="AV80" s="1030"/>
      <c r="AW80" s="1030"/>
      <c r="AX80" s="1030"/>
      <c r="AY80" s="1031"/>
      <c r="AZ80" s="1033"/>
      <c r="BA80" s="1034"/>
      <c r="BB80" s="1034"/>
      <c r="BC80" s="1034"/>
      <c r="BD80" s="1035"/>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t="s">
        <v>611</v>
      </c>
      <c r="C81" s="1026"/>
      <c r="D81" s="1026"/>
      <c r="E81" s="1026"/>
      <c r="F81" s="1026"/>
      <c r="G81" s="1026"/>
      <c r="H81" s="1026"/>
      <c r="I81" s="1026"/>
      <c r="J81" s="1026"/>
      <c r="K81" s="1026"/>
      <c r="L81" s="1026"/>
      <c r="M81" s="1026"/>
      <c r="N81" s="1026"/>
      <c r="O81" s="1026"/>
      <c r="P81" s="1027"/>
      <c r="Q81" s="1029"/>
      <c r="R81" s="1030"/>
      <c r="S81" s="1030"/>
      <c r="T81" s="1030"/>
      <c r="U81" s="1031"/>
      <c r="V81" s="1032"/>
      <c r="W81" s="1030"/>
      <c r="X81" s="1030"/>
      <c r="Y81" s="1030"/>
      <c r="Z81" s="1031"/>
      <c r="AA81" s="1032"/>
      <c r="AB81" s="1030"/>
      <c r="AC81" s="1030"/>
      <c r="AD81" s="1030"/>
      <c r="AE81" s="1031"/>
      <c r="AF81" s="1032">
        <v>8</v>
      </c>
      <c r="AG81" s="1030"/>
      <c r="AH81" s="1030"/>
      <c r="AI81" s="1030"/>
      <c r="AJ81" s="1031"/>
      <c r="AK81" s="1032"/>
      <c r="AL81" s="1030"/>
      <c r="AM81" s="1030"/>
      <c r="AN81" s="1030"/>
      <c r="AO81" s="1031"/>
      <c r="AP81" s="1032" t="s">
        <v>582</v>
      </c>
      <c r="AQ81" s="1030"/>
      <c r="AR81" s="1030"/>
      <c r="AS81" s="1030"/>
      <c r="AT81" s="1031"/>
      <c r="AU81" s="1032" t="s">
        <v>582</v>
      </c>
      <c r="AV81" s="1030"/>
      <c r="AW81" s="1030"/>
      <c r="AX81" s="1030"/>
      <c r="AY81" s="1031"/>
      <c r="AZ81" s="1033"/>
      <c r="BA81" s="1034"/>
      <c r="BB81" s="1034"/>
      <c r="BC81" s="1034"/>
      <c r="BD81" s="1035"/>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385</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20267</v>
      </c>
      <c r="AG88" s="1010"/>
      <c r="AH88" s="1010"/>
      <c r="AI88" s="1010"/>
      <c r="AJ88" s="1010"/>
      <c r="AK88" s="1014"/>
      <c r="AL88" s="1014"/>
      <c r="AM88" s="1014"/>
      <c r="AN88" s="1014"/>
      <c r="AO88" s="1014"/>
      <c r="AP88" s="1010">
        <v>2108</v>
      </c>
      <c r="AQ88" s="1010"/>
      <c r="AR88" s="1010"/>
      <c r="AS88" s="1010"/>
      <c r="AT88" s="1010"/>
      <c r="AU88" s="1010">
        <v>209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402</v>
      </c>
      <c r="CS102" s="1002"/>
      <c r="CT102" s="1002"/>
      <c r="CU102" s="1002"/>
      <c r="CV102" s="1003"/>
      <c r="CW102" s="1001">
        <v>15</v>
      </c>
      <c r="CX102" s="1002"/>
      <c r="CY102" s="1002"/>
      <c r="CZ102" s="1002"/>
      <c r="DA102" s="1003"/>
      <c r="DB102" s="1001">
        <v>136</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303</v>
      </c>
      <c r="AG109" s="945"/>
      <c r="AH109" s="945"/>
      <c r="AI109" s="945"/>
      <c r="AJ109" s="946"/>
      <c r="AK109" s="947" t="s">
        <v>302</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303</v>
      </c>
      <c r="BW109" s="945"/>
      <c r="BX109" s="945"/>
      <c r="BY109" s="945"/>
      <c r="BZ109" s="946"/>
      <c r="CA109" s="947" t="s">
        <v>302</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303</v>
      </c>
      <c r="DM109" s="945"/>
      <c r="DN109" s="945"/>
      <c r="DO109" s="945"/>
      <c r="DP109" s="946"/>
      <c r="DQ109" s="947" t="s">
        <v>302</v>
      </c>
      <c r="DR109" s="945"/>
      <c r="DS109" s="945"/>
      <c r="DT109" s="945"/>
      <c r="DU109" s="946"/>
      <c r="DV109" s="947" t="s">
        <v>425</v>
      </c>
      <c r="DW109" s="945"/>
      <c r="DX109" s="945"/>
      <c r="DY109" s="945"/>
      <c r="DZ109" s="976"/>
    </row>
    <row r="110" spans="1:131" s="246" customFormat="1" ht="26.25" customHeight="1">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1703710</v>
      </c>
      <c r="AB110" s="938"/>
      <c r="AC110" s="938"/>
      <c r="AD110" s="938"/>
      <c r="AE110" s="939"/>
      <c r="AF110" s="940">
        <v>1665050</v>
      </c>
      <c r="AG110" s="938"/>
      <c r="AH110" s="938"/>
      <c r="AI110" s="938"/>
      <c r="AJ110" s="939"/>
      <c r="AK110" s="940">
        <v>1743142</v>
      </c>
      <c r="AL110" s="938"/>
      <c r="AM110" s="938"/>
      <c r="AN110" s="938"/>
      <c r="AO110" s="939"/>
      <c r="AP110" s="941">
        <v>24.6</v>
      </c>
      <c r="AQ110" s="942"/>
      <c r="AR110" s="942"/>
      <c r="AS110" s="942"/>
      <c r="AT110" s="943"/>
      <c r="AU110" s="977" t="s">
        <v>72</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20205103</v>
      </c>
      <c r="BR110" s="885"/>
      <c r="BS110" s="885"/>
      <c r="BT110" s="885"/>
      <c r="BU110" s="885"/>
      <c r="BV110" s="885">
        <v>19970669</v>
      </c>
      <c r="BW110" s="885"/>
      <c r="BX110" s="885"/>
      <c r="BY110" s="885"/>
      <c r="BZ110" s="885"/>
      <c r="CA110" s="885">
        <v>19333552</v>
      </c>
      <c r="CB110" s="885"/>
      <c r="CC110" s="885"/>
      <c r="CD110" s="885"/>
      <c r="CE110" s="885"/>
      <c r="CF110" s="909">
        <v>273.3</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431</v>
      </c>
      <c r="DH110" s="885"/>
      <c r="DI110" s="885"/>
      <c r="DJ110" s="885"/>
      <c r="DK110" s="885"/>
      <c r="DL110" s="885" t="s">
        <v>432</v>
      </c>
      <c r="DM110" s="885"/>
      <c r="DN110" s="885"/>
      <c r="DO110" s="885"/>
      <c r="DP110" s="885"/>
      <c r="DQ110" s="885" t="s">
        <v>431</v>
      </c>
      <c r="DR110" s="885"/>
      <c r="DS110" s="885"/>
      <c r="DT110" s="885"/>
      <c r="DU110" s="885"/>
      <c r="DV110" s="886" t="s">
        <v>431</v>
      </c>
      <c r="DW110" s="886"/>
      <c r="DX110" s="886"/>
      <c r="DY110" s="886"/>
      <c r="DZ110" s="887"/>
    </row>
    <row r="111" spans="1:131" s="246" customFormat="1" ht="26.25" customHeight="1">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434</v>
      </c>
      <c r="AB111" s="966"/>
      <c r="AC111" s="966"/>
      <c r="AD111" s="966"/>
      <c r="AE111" s="967"/>
      <c r="AF111" s="968" t="s">
        <v>431</v>
      </c>
      <c r="AG111" s="966"/>
      <c r="AH111" s="966"/>
      <c r="AI111" s="966"/>
      <c r="AJ111" s="967"/>
      <c r="AK111" s="968" t="s">
        <v>431</v>
      </c>
      <c r="AL111" s="966"/>
      <c r="AM111" s="966"/>
      <c r="AN111" s="966"/>
      <c r="AO111" s="967"/>
      <c r="AP111" s="969" t="s">
        <v>431</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v>322</v>
      </c>
      <c r="BR111" s="857"/>
      <c r="BS111" s="857"/>
      <c r="BT111" s="857"/>
      <c r="BU111" s="857"/>
      <c r="BV111" s="857">
        <v>280</v>
      </c>
      <c r="BW111" s="857"/>
      <c r="BX111" s="857"/>
      <c r="BY111" s="857"/>
      <c r="BZ111" s="857"/>
      <c r="CA111" s="857" t="s">
        <v>431</v>
      </c>
      <c r="CB111" s="857"/>
      <c r="CC111" s="857"/>
      <c r="CD111" s="857"/>
      <c r="CE111" s="857"/>
      <c r="CF111" s="918" t="s">
        <v>431</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434</v>
      </c>
      <c r="DH111" s="857"/>
      <c r="DI111" s="857"/>
      <c r="DJ111" s="857"/>
      <c r="DK111" s="857"/>
      <c r="DL111" s="857" t="s">
        <v>434</v>
      </c>
      <c r="DM111" s="857"/>
      <c r="DN111" s="857"/>
      <c r="DO111" s="857"/>
      <c r="DP111" s="857"/>
      <c r="DQ111" s="857" t="s">
        <v>434</v>
      </c>
      <c r="DR111" s="857"/>
      <c r="DS111" s="857"/>
      <c r="DT111" s="857"/>
      <c r="DU111" s="857"/>
      <c r="DV111" s="834" t="s">
        <v>434</v>
      </c>
      <c r="DW111" s="834"/>
      <c r="DX111" s="834"/>
      <c r="DY111" s="834"/>
      <c r="DZ111" s="835"/>
    </row>
    <row r="112" spans="1:131" s="246" customFormat="1" ht="26.25" customHeight="1">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434</v>
      </c>
      <c r="AB112" s="820"/>
      <c r="AC112" s="820"/>
      <c r="AD112" s="820"/>
      <c r="AE112" s="821"/>
      <c r="AF112" s="822" t="s">
        <v>439</v>
      </c>
      <c r="AG112" s="820"/>
      <c r="AH112" s="820"/>
      <c r="AI112" s="820"/>
      <c r="AJ112" s="821"/>
      <c r="AK112" s="822" t="s">
        <v>440</v>
      </c>
      <c r="AL112" s="820"/>
      <c r="AM112" s="820"/>
      <c r="AN112" s="820"/>
      <c r="AO112" s="821"/>
      <c r="AP112" s="867" t="s">
        <v>440</v>
      </c>
      <c r="AQ112" s="868"/>
      <c r="AR112" s="868"/>
      <c r="AS112" s="868"/>
      <c r="AT112" s="869"/>
      <c r="AU112" s="979"/>
      <c r="AV112" s="980"/>
      <c r="AW112" s="980"/>
      <c r="AX112" s="980"/>
      <c r="AY112" s="980"/>
      <c r="AZ112" s="855" t="s">
        <v>441</v>
      </c>
      <c r="BA112" s="790"/>
      <c r="BB112" s="790"/>
      <c r="BC112" s="790"/>
      <c r="BD112" s="790"/>
      <c r="BE112" s="790"/>
      <c r="BF112" s="790"/>
      <c r="BG112" s="790"/>
      <c r="BH112" s="790"/>
      <c r="BI112" s="790"/>
      <c r="BJ112" s="790"/>
      <c r="BK112" s="790"/>
      <c r="BL112" s="790"/>
      <c r="BM112" s="790"/>
      <c r="BN112" s="790"/>
      <c r="BO112" s="790"/>
      <c r="BP112" s="791"/>
      <c r="BQ112" s="856">
        <v>6242055</v>
      </c>
      <c r="BR112" s="857"/>
      <c r="BS112" s="857"/>
      <c r="BT112" s="857"/>
      <c r="BU112" s="857"/>
      <c r="BV112" s="857">
        <v>5476870</v>
      </c>
      <c r="BW112" s="857"/>
      <c r="BX112" s="857"/>
      <c r="BY112" s="857"/>
      <c r="BZ112" s="857"/>
      <c r="CA112" s="857">
        <v>4907393</v>
      </c>
      <c r="CB112" s="857"/>
      <c r="CC112" s="857"/>
      <c r="CD112" s="857"/>
      <c r="CE112" s="857"/>
      <c r="CF112" s="918">
        <v>69.400000000000006</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440</v>
      </c>
      <c r="DH112" s="857"/>
      <c r="DI112" s="857"/>
      <c r="DJ112" s="857"/>
      <c r="DK112" s="857"/>
      <c r="DL112" s="857" t="s">
        <v>440</v>
      </c>
      <c r="DM112" s="857"/>
      <c r="DN112" s="857"/>
      <c r="DO112" s="857"/>
      <c r="DP112" s="857"/>
      <c r="DQ112" s="857" t="s">
        <v>434</v>
      </c>
      <c r="DR112" s="857"/>
      <c r="DS112" s="857"/>
      <c r="DT112" s="857"/>
      <c r="DU112" s="857"/>
      <c r="DV112" s="834" t="s">
        <v>440</v>
      </c>
      <c r="DW112" s="834"/>
      <c r="DX112" s="834"/>
      <c r="DY112" s="834"/>
      <c r="DZ112" s="835"/>
    </row>
    <row r="113" spans="1:130" s="246" customFormat="1" ht="26.25" customHeight="1">
      <c r="A113" s="961"/>
      <c r="B113" s="962"/>
      <c r="C113" s="790" t="s">
        <v>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737610</v>
      </c>
      <c r="AB113" s="966"/>
      <c r="AC113" s="966"/>
      <c r="AD113" s="966"/>
      <c r="AE113" s="967"/>
      <c r="AF113" s="968">
        <v>677690</v>
      </c>
      <c r="AG113" s="966"/>
      <c r="AH113" s="966"/>
      <c r="AI113" s="966"/>
      <c r="AJ113" s="967"/>
      <c r="AK113" s="968">
        <v>657164</v>
      </c>
      <c r="AL113" s="966"/>
      <c r="AM113" s="966"/>
      <c r="AN113" s="966"/>
      <c r="AO113" s="967"/>
      <c r="AP113" s="969">
        <v>9.3000000000000007</v>
      </c>
      <c r="AQ113" s="970"/>
      <c r="AR113" s="970"/>
      <c r="AS113" s="970"/>
      <c r="AT113" s="971"/>
      <c r="AU113" s="979"/>
      <c r="AV113" s="980"/>
      <c r="AW113" s="980"/>
      <c r="AX113" s="980"/>
      <c r="AY113" s="980"/>
      <c r="AZ113" s="855" t="s">
        <v>444</v>
      </c>
      <c r="BA113" s="790"/>
      <c r="BB113" s="790"/>
      <c r="BC113" s="790"/>
      <c r="BD113" s="790"/>
      <c r="BE113" s="790"/>
      <c r="BF113" s="790"/>
      <c r="BG113" s="790"/>
      <c r="BH113" s="790"/>
      <c r="BI113" s="790"/>
      <c r="BJ113" s="790"/>
      <c r="BK113" s="790"/>
      <c r="BL113" s="790"/>
      <c r="BM113" s="790"/>
      <c r="BN113" s="790"/>
      <c r="BO113" s="790"/>
      <c r="BP113" s="791"/>
      <c r="BQ113" s="856">
        <v>551336</v>
      </c>
      <c r="BR113" s="857"/>
      <c r="BS113" s="857"/>
      <c r="BT113" s="857"/>
      <c r="BU113" s="857"/>
      <c r="BV113" s="857">
        <v>522414</v>
      </c>
      <c r="BW113" s="857"/>
      <c r="BX113" s="857"/>
      <c r="BY113" s="857"/>
      <c r="BZ113" s="857"/>
      <c r="CA113" s="857">
        <v>478457</v>
      </c>
      <c r="CB113" s="857"/>
      <c r="CC113" s="857"/>
      <c r="CD113" s="857"/>
      <c r="CE113" s="857"/>
      <c r="CF113" s="918">
        <v>6.8</v>
      </c>
      <c r="CG113" s="919"/>
      <c r="CH113" s="919"/>
      <c r="CI113" s="919"/>
      <c r="CJ113" s="919"/>
      <c r="CK113" s="974"/>
      <c r="CL113" s="861"/>
      <c r="CM113" s="864" t="s">
        <v>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439</v>
      </c>
      <c r="DH113" s="820"/>
      <c r="DI113" s="820"/>
      <c r="DJ113" s="820"/>
      <c r="DK113" s="821"/>
      <c r="DL113" s="822" t="s">
        <v>440</v>
      </c>
      <c r="DM113" s="820"/>
      <c r="DN113" s="820"/>
      <c r="DO113" s="820"/>
      <c r="DP113" s="821"/>
      <c r="DQ113" s="822" t="s">
        <v>439</v>
      </c>
      <c r="DR113" s="820"/>
      <c r="DS113" s="820"/>
      <c r="DT113" s="820"/>
      <c r="DU113" s="821"/>
      <c r="DV113" s="867" t="s">
        <v>434</v>
      </c>
      <c r="DW113" s="868"/>
      <c r="DX113" s="868"/>
      <c r="DY113" s="868"/>
      <c r="DZ113" s="869"/>
    </row>
    <row r="114" spans="1:130" s="246" customFormat="1" ht="26.25" customHeight="1">
      <c r="A114" s="961"/>
      <c r="B114" s="962"/>
      <c r="C114" s="790" t="s">
        <v>446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42134</v>
      </c>
      <c r="AB114" s="820"/>
      <c r="AC114" s="820"/>
      <c r="AD114" s="820"/>
      <c r="AE114" s="821"/>
      <c r="AF114" s="822">
        <v>64298</v>
      </c>
      <c r="AG114" s="820"/>
      <c r="AH114" s="820"/>
      <c r="AI114" s="820"/>
      <c r="AJ114" s="821"/>
      <c r="AK114" s="822">
        <v>63023</v>
      </c>
      <c r="AL114" s="820"/>
      <c r="AM114" s="820"/>
      <c r="AN114" s="820"/>
      <c r="AO114" s="821"/>
      <c r="AP114" s="867">
        <v>0.9</v>
      </c>
      <c r="AQ114" s="868"/>
      <c r="AR114" s="868"/>
      <c r="AS114" s="868"/>
      <c r="AT114" s="869"/>
      <c r="AU114" s="979"/>
      <c r="AV114" s="980"/>
      <c r="AW114" s="980"/>
      <c r="AX114" s="980"/>
      <c r="AY114" s="980"/>
      <c r="AZ114" s="855" t="s">
        <v>447</v>
      </c>
      <c r="BA114" s="790"/>
      <c r="BB114" s="790"/>
      <c r="BC114" s="790"/>
      <c r="BD114" s="790"/>
      <c r="BE114" s="790"/>
      <c r="BF114" s="790"/>
      <c r="BG114" s="790"/>
      <c r="BH114" s="790"/>
      <c r="BI114" s="790"/>
      <c r="BJ114" s="790"/>
      <c r="BK114" s="790"/>
      <c r="BL114" s="790"/>
      <c r="BM114" s="790"/>
      <c r="BN114" s="790"/>
      <c r="BO114" s="790"/>
      <c r="BP114" s="791"/>
      <c r="BQ114" s="856">
        <v>1764433</v>
      </c>
      <c r="BR114" s="857"/>
      <c r="BS114" s="857"/>
      <c r="BT114" s="857"/>
      <c r="BU114" s="857"/>
      <c r="BV114" s="857">
        <v>1948959</v>
      </c>
      <c r="BW114" s="857"/>
      <c r="BX114" s="857"/>
      <c r="BY114" s="857"/>
      <c r="BZ114" s="857"/>
      <c r="CA114" s="857">
        <v>1771710</v>
      </c>
      <c r="CB114" s="857"/>
      <c r="CC114" s="857"/>
      <c r="CD114" s="857"/>
      <c r="CE114" s="857"/>
      <c r="CF114" s="918">
        <v>25</v>
      </c>
      <c r="CG114" s="919"/>
      <c r="CH114" s="919"/>
      <c r="CI114" s="919"/>
      <c r="CJ114" s="919"/>
      <c r="CK114" s="974"/>
      <c r="CL114" s="861"/>
      <c r="CM114" s="864" t="s">
        <v>448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440</v>
      </c>
      <c r="DH114" s="820"/>
      <c r="DI114" s="820"/>
      <c r="DJ114" s="820"/>
      <c r="DK114" s="821"/>
      <c r="DL114" s="822" t="s">
        <v>440</v>
      </c>
      <c r="DM114" s="820"/>
      <c r="DN114" s="820"/>
      <c r="DO114" s="820"/>
      <c r="DP114" s="821"/>
      <c r="DQ114" s="822" t="s">
        <v>439</v>
      </c>
      <c r="DR114" s="820"/>
      <c r="DS114" s="820"/>
      <c r="DT114" s="820"/>
      <c r="DU114" s="821"/>
      <c r="DV114" s="867" t="s">
        <v>439</v>
      </c>
      <c r="DW114" s="868"/>
      <c r="DX114" s="868"/>
      <c r="DY114" s="868"/>
      <c r="DZ114" s="869"/>
    </row>
    <row r="115" spans="1:130" s="246" customFormat="1" ht="26.25" customHeight="1">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30612</v>
      </c>
      <c r="AB115" s="966"/>
      <c r="AC115" s="966"/>
      <c r="AD115" s="966"/>
      <c r="AE115" s="967"/>
      <c r="AF115" s="968">
        <v>645</v>
      </c>
      <c r="AG115" s="966"/>
      <c r="AH115" s="966"/>
      <c r="AI115" s="966"/>
      <c r="AJ115" s="967"/>
      <c r="AK115" s="968">
        <v>441</v>
      </c>
      <c r="AL115" s="966"/>
      <c r="AM115" s="966"/>
      <c r="AN115" s="966"/>
      <c r="AO115" s="967"/>
      <c r="AP115" s="969">
        <v>0</v>
      </c>
      <c r="AQ115" s="970"/>
      <c r="AR115" s="970"/>
      <c r="AS115" s="970"/>
      <c r="AT115" s="971"/>
      <c r="AU115" s="979"/>
      <c r="AV115" s="980"/>
      <c r="AW115" s="980"/>
      <c r="AX115" s="980"/>
      <c r="AY115" s="980"/>
      <c r="AZ115" s="855" t="s">
        <v>450</v>
      </c>
      <c r="BA115" s="790"/>
      <c r="BB115" s="790"/>
      <c r="BC115" s="790"/>
      <c r="BD115" s="790"/>
      <c r="BE115" s="790"/>
      <c r="BF115" s="790"/>
      <c r="BG115" s="790"/>
      <c r="BH115" s="790"/>
      <c r="BI115" s="790"/>
      <c r="BJ115" s="790"/>
      <c r="BK115" s="790"/>
      <c r="BL115" s="790"/>
      <c r="BM115" s="790"/>
      <c r="BN115" s="790"/>
      <c r="BO115" s="790"/>
      <c r="BP115" s="791"/>
      <c r="BQ115" s="856" t="s">
        <v>439</v>
      </c>
      <c r="BR115" s="857"/>
      <c r="BS115" s="857"/>
      <c r="BT115" s="857"/>
      <c r="BU115" s="857"/>
      <c r="BV115" s="857" t="s">
        <v>440</v>
      </c>
      <c r="BW115" s="857"/>
      <c r="BX115" s="857"/>
      <c r="BY115" s="857"/>
      <c r="BZ115" s="857"/>
      <c r="CA115" s="857" t="s">
        <v>440</v>
      </c>
      <c r="CB115" s="857"/>
      <c r="CC115" s="857"/>
      <c r="CD115" s="857"/>
      <c r="CE115" s="857"/>
      <c r="CF115" s="918" t="s">
        <v>440</v>
      </c>
      <c r="CG115" s="919"/>
      <c r="CH115" s="919"/>
      <c r="CI115" s="919"/>
      <c r="CJ115" s="919"/>
      <c r="CK115" s="974"/>
      <c r="CL115" s="861"/>
      <c r="CM115" s="855"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434</v>
      </c>
      <c r="DH115" s="820"/>
      <c r="DI115" s="820"/>
      <c r="DJ115" s="820"/>
      <c r="DK115" s="821"/>
      <c r="DL115" s="822" t="s">
        <v>434</v>
      </c>
      <c r="DM115" s="820"/>
      <c r="DN115" s="820"/>
      <c r="DO115" s="820"/>
      <c r="DP115" s="821"/>
      <c r="DQ115" s="822" t="s">
        <v>439</v>
      </c>
      <c r="DR115" s="820"/>
      <c r="DS115" s="820"/>
      <c r="DT115" s="820"/>
      <c r="DU115" s="821"/>
      <c r="DV115" s="867" t="s">
        <v>439</v>
      </c>
      <c r="DW115" s="868"/>
      <c r="DX115" s="868"/>
      <c r="DY115" s="868"/>
      <c r="DZ115" s="869"/>
    </row>
    <row r="116" spans="1:130" s="246" customFormat="1" ht="26.25" customHeight="1">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434</v>
      </c>
      <c r="AB116" s="820"/>
      <c r="AC116" s="820"/>
      <c r="AD116" s="820"/>
      <c r="AE116" s="821"/>
      <c r="AF116" s="822" t="s">
        <v>439</v>
      </c>
      <c r="AG116" s="820"/>
      <c r="AH116" s="820"/>
      <c r="AI116" s="820"/>
      <c r="AJ116" s="821"/>
      <c r="AK116" s="822" t="s">
        <v>439</v>
      </c>
      <c r="AL116" s="820"/>
      <c r="AM116" s="820"/>
      <c r="AN116" s="820"/>
      <c r="AO116" s="821"/>
      <c r="AP116" s="867" t="s">
        <v>439</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454</v>
      </c>
      <c r="BR116" s="857"/>
      <c r="BS116" s="857"/>
      <c r="BT116" s="857"/>
      <c r="BU116" s="857"/>
      <c r="BV116" s="857" t="s">
        <v>434</v>
      </c>
      <c r="BW116" s="857"/>
      <c r="BX116" s="857"/>
      <c r="BY116" s="857"/>
      <c r="BZ116" s="857"/>
      <c r="CA116" s="857" t="s">
        <v>439</v>
      </c>
      <c r="CB116" s="857"/>
      <c r="CC116" s="857"/>
      <c r="CD116" s="857"/>
      <c r="CE116" s="857"/>
      <c r="CF116" s="918" t="s">
        <v>434</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434</v>
      </c>
      <c r="DH116" s="820"/>
      <c r="DI116" s="820"/>
      <c r="DJ116" s="820"/>
      <c r="DK116" s="821"/>
      <c r="DL116" s="822" t="s">
        <v>440</v>
      </c>
      <c r="DM116" s="820"/>
      <c r="DN116" s="820"/>
      <c r="DO116" s="820"/>
      <c r="DP116" s="821"/>
      <c r="DQ116" s="822" t="s">
        <v>440</v>
      </c>
      <c r="DR116" s="820"/>
      <c r="DS116" s="820"/>
      <c r="DT116" s="820"/>
      <c r="DU116" s="821"/>
      <c r="DV116" s="867" t="s">
        <v>439</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2514066</v>
      </c>
      <c r="AB117" s="952"/>
      <c r="AC117" s="952"/>
      <c r="AD117" s="952"/>
      <c r="AE117" s="953"/>
      <c r="AF117" s="954">
        <v>2407683</v>
      </c>
      <c r="AG117" s="952"/>
      <c r="AH117" s="952"/>
      <c r="AI117" s="952"/>
      <c r="AJ117" s="953"/>
      <c r="AK117" s="954">
        <v>2463770</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440</v>
      </c>
      <c r="BR117" s="857"/>
      <c r="BS117" s="857"/>
      <c r="BT117" s="857"/>
      <c r="BU117" s="857"/>
      <c r="BV117" s="857" t="s">
        <v>242</v>
      </c>
      <c r="BW117" s="857"/>
      <c r="BX117" s="857"/>
      <c r="BY117" s="857"/>
      <c r="BZ117" s="857"/>
      <c r="CA117" s="857" t="s">
        <v>431</v>
      </c>
      <c r="CB117" s="857"/>
      <c r="CC117" s="857"/>
      <c r="CD117" s="857"/>
      <c r="CE117" s="857"/>
      <c r="CF117" s="918" t="s">
        <v>242</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459</v>
      </c>
      <c r="DH117" s="820"/>
      <c r="DI117" s="820"/>
      <c r="DJ117" s="820"/>
      <c r="DK117" s="821"/>
      <c r="DL117" s="822" t="s">
        <v>242</v>
      </c>
      <c r="DM117" s="820"/>
      <c r="DN117" s="820"/>
      <c r="DO117" s="820"/>
      <c r="DP117" s="821"/>
      <c r="DQ117" s="822" t="s">
        <v>242</v>
      </c>
      <c r="DR117" s="820"/>
      <c r="DS117" s="820"/>
      <c r="DT117" s="820"/>
      <c r="DU117" s="821"/>
      <c r="DV117" s="867" t="s">
        <v>460</v>
      </c>
      <c r="DW117" s="868"/>
      <c r="DX117" s="868"/>
      <c r="DY117" s="868"/>
      <c r="DZ117" s="869"/>
    </row>
    <row r="118" spans="1:130" s="246" customFormat="1" ht="26.25" customHeight="1">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303</v>
      </c>
      <c r="AG118" s="945"/>
      <c r="AH118" s="945"/>
      <c r="AI118" s="945"/>
      <c r="AJ118" s="946"/>
      <c r="AK118" s="947" t="s">
        <v>302</v>
      </c>
      <c r="AL118" s="945"/>
      <c r="AM118" s="945"/>
      <c r="AN118" s="945"/>
      <c r="AO118" s="946"/>
      <c r="AP118" s="948" t="s">
        <v>425</v>
      </c>
      <c r="AQ118" s="949"/>
      <c r="AR118" s="949"/>
      <c r="AS118" s="949"/>
      <c r="AT118" s="950"/>
      <c r="AU118" s="979"/>
      <c r="AV118" s="980"/>
      <c r="AW118" s="980"/>
      <c r="AX118" s="980"/>
      <c r="AY118" s="980"/>
      <c r="AZ118" s="922" t="s">
        <v>461</v>
      </c>
      <c r="BA118" s="923"/>
      <c r="BB118" s="923"/>
      <c r="BC118" s="923"/>
      <c r="BD118" s="923"/>
      <c r="BE118" s="923"/>
      <c r="BF118" s="923"/>
      <c r="BG118" s="923"/>
      <c r="BH118" s="923"/>
      <c r="BI118" s="923"/>
      <c r="BJ118" s="923"/>
      <c r="BK118" s="923"/>
      <c r="BL118" s="923"/>
      <c r="BM118" s="923"/>
      <c r="BN118" s="923"/>
      <c r="BO118" s="923"/>
      <c r="BP118" s="924"/>
      <c r="BQ118" s="925" t="s">
        <v>432</v>
      </c>
      <c r="BR118" s="888"/>
      <c r="BS118" s="888"/>
      <c r="BT118" s="888"/>
      <c r="BU118" s="888"/>
      <c r="BV118" s="888" t="s">
        <v>440</v>
      </c>
      <c r="BW118" s="888"/>
      <c r="BX118" s="888"/>
      <c r="BY118" s="888"/>
      <c r="BZ118" s="888"/>
      <c r="CA118" s="888" t="s">
        <v>459</v>
      </c>
      <c r="CB118" s="888"/>
      <c r="CC118" s="888"/>
      <c r="CD118" s="888"/>
      <c r="CE118" s="888"/>
      <c r="CF118" s="918" t="s">
        <v>242</v>
      </c>
      <c r="CG118" s="919"/>
      <c r="CH118" s="919"/>
      <c r="CI118" s="919"/>
      <c r="CJ118" s="919"/>
      <c r="CK118" s="974"/>
      <c r="CL118" s="861"/>
      <c r="CM118" s="864" t="s">
        <v>462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459</v>
      </c>
      <c r="DH118" s="820"/>
      <c r="DI118" s="820"/>
      <c r="DJ118" s="820"/>
      <c r="DK118" s="821"/>
      <c r="DL118" s="822" t="s">
        <v>440</v>
      </c>
      <c r="DM118" s="820"/>
      <c r="DN118" s="820"/>
      <c r="DO118" s="820"/>
      <c r="DP118" s="821"/>
      <c r="DQ118" s="822" t="s">
        <v>242</v>
      </c>
      <c r="DR118" s="820"/>
      <c r="DS118" s="820"/>
      <c r="DT118" s="820"/>
      <c r="DU118" s="821"/>
      <c r="DV118" s="867" t="s">
        <v>432</v>
      </c>
      <c r="DW118" s="868"/>
      <c r="DX118" s="868"/>
      <c r="DY118" s="868"/>
      <c r="DZ118" s="869"/>
    </row>
    <row r="119" spans="1:130" s="246" customFormat="1" ht="26.25" customHeight="1">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432</v>
      </c>
      <c r="AB119" s="938"/>
      <c r="AC119" s="938"/>
      <c r="AD119" s="938"/>
      <c r="AE119" s="939"/>
      <c r="AF119" s="940" t="s">
        <v>242</v>
      </c>
      <c r="AG119" s="938"/>
      <c r="AH119" s="938"/>
      <c r="AI119" s="938"/>
      <c r="AJ119" s="939"/>
      <c r="AK119" s="940" t="s">
        <v>242</v>
      </c>
      <c r="AL119" s="938"/>
      <c r="AM119" s="938"/>
      <c r="AN119" s="938"/>
      <c r="AO119" s="939"/>
      <c r="AP119" s="941" t="s">
        <v>242</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463</v>
      </c>
      <c r="BP119" s="921"/>
      <c r="BQ119" s="925">
        <v>28763249</v>
      </c>
      <c r="BR119" s="888"/>
      <c r="BS119" s="888"/>
      <c r="BT119" s="888"/>
      <c r="BU119" s="888"/>
      <c r="BV119" s="888">
        <v>27919192</v>
      </c>
      <c r="BW119" s="888"/>
      <c r="BX119" s="888"/>
      <c r="BY119" s="888"/>
      <c r="BZ119" s="888"/>
      <c r="CA119" s="888">
        <v>26491112</v>
      </c>
      <c r="CB119" s="888"/>
      <c r="CC119" s="888"/>
      <c r="CD119" s="888"/>
      <c r="CE119" s="888"/>
      <c r="CF119" s="786"/>
      <c r="CG119" s="787"/>
      <c r="CH119" s="787"/>
      <c r="CI119" s="787"/>
      <c r="CJ119" s="877"/>
      <c r="CK119" s="975"/>
      <c r="CL119" s="863"/>
      <c r="CM119" s="881" t="s">
        <v>464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322</v>
      </c>
      <c r="DH119" s="803"/>
      <c r="DI119" s="803"/>
      <c r="DJ119" s="803"/>
      <c r="DK119" s="804"/>
      <c r="DL119" s="805">
        <v>280</v>
      </c>
      <c r="DM119" s="803"/>
      <c r="DN119" s="803"/>
      <c r="DO119" s="803"/>
      <c r="DP119" s="804"/>
      <c r="DQ119" s="805" t="s">
        <v>242</v>
      </c>
      <c r="DR119" s="803"/>
      <c r="DS119" s="803"/>
      <c r="DT119" s="803"/>
      <c r="DU119" s="804"/>
      <c r="DV119" s="891" t="s">
        <v>440</v>
      </c>
      <c r="DW119" s="892"/>
      <c r="DX119" s="892"/>
      <c r="DY119" s="892"/>
      <c r="DZ119" s="893"/>
    </row>
    <row r="120" spans="1:130" s="246" customFormat="1" ht="26.25" customHeight="1">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460</v>
      </c>
      <c r="AB120" s="820"/>
      <c r="AC120" s="820"/>
      <c r="AD120" s="820"/>
      <c r="AE120" s="821"/>
      <c r="AF120" s="822" t="s">
        <v>242</v>
      </c>
      <c r="AG120" s="820"/>
      <c r="AH120" s="820"/>
      <c r="AI120" s="820"/>
      <c r="AJ120" s="821"/>
      <c r="AK120" s="822" t="s">
        <v>459</v>
      </c>
      <c r="AL120" s="820"/>
      <c r="AM120" s="820"/>
      <c r="AN120" s="820"/>
      <c r="AO120" s="821"/>
      <c r="AP120" s="867" t="s">
        <v>459</v>
      </c>
      <c r="AQ120" s="868"/>
      <c r="AR120" s="868"/>
      <c r="AS120" s="868"/>
      <c r="AT120" s="869"/>
      <c r="AU120" s="926" t="s">
        <v>465</v>
      </c>
      <c r="AV120" s="927"/>
      <c r="AW120" s="927"/>
      <c r="AX120" s="927"/>
      <c r="AY120" s="928"/>
      <c r="AZ120" s="903" t="s">
        <v>466</v>
      </c>
      <c r="BA120" s="848"/>
      <c r="BB120" s="848"/>
      <c r="BC120" s="848"/>
      <c r="BD120" s="848"/>
      <c r="BE120" s="848"/>
      <c r="BF120" s="848"/>
      <c r="BG120" s="848"/>
      <c r="BH120" s="848"/>
      <c r="BI120" s="848"/>
      <c r="BJ120" s="848"/>
      <c r="BK120" s="848"/>
      <c r="BL120" s="848"/>
      <c r="BM120" s="848"/>
      <c r="BN120" s="848"/>
      <c r="BO120" s="848"/>
      <c r="BP120" s="849"/>
      <c r="BQ120" s="904">
        <v>4706355</v>
      </c>
      <c r="BR120" s="885"/>
      <c r="BS120" s="885"/>
      <c r="BT120" s="885"/>
      <c r="BU120" s="885"/>
      <c r="BV120" s="885">
        <v>4014822</v>
      </c>
      <c r="BW120" s="885"/>
      <c r="BX120" s="885"/>
      <c r="BY120" s="885"/>
      <c r="BZ120" s="885"/>
      <c r="CA120" s="885">
        <v>3814323</v>
      </c>
      <c r="CB120" s="885"/>
      <c r="CC120" s="885"/>
      <c r="CD120" s="885"/>
      <c r="CE120" s="885"/>
      <c r="CF120" s="909">
        <v>53.9</v>
      </c>
      <c r="CG120" s="910"/>
      <c r="CH120" s="910"/>
      <c r="CI120" s="910"/>
      <c r="CJ120" s="910"/>
      <c r="CK120" s="911" t="s">
        <v>467</v>
      </c>
      <c r="CL120" s="895"/>
      <c r="CM120" s="895"/>
      <c r="CN120" s="895"/>
      <c r="CO120" s="896"/>
      <c r="CP120" s="915" t="s">
        <v>468</v>
      </c>
      <c r="CQ120" s="916"/>
      <c r="CR120" s="916"/>
      <c r="CS120" s="916"/>
      <c r="CT120" s="916"/>
      <c r="CU120" s="916"/>
      <c r="CV120" s="916"/>
      <c r="CW120" s="916"/>
      <c r="CX120" s="916"/>
      <c r="CY120" s="916"/>
      <c r="CZ120" s="916"/>
      <c r="DA120" s="916"/>
      <c r="DB120" s="916"/>
      <c r="DC120" s="916"/>
      <c r="DD120" s="916"/>
      <c r="DE120" s="916"/>
      <c r="DF120" s="917"/>
      <c r="DG120" s="904">
        <v>5506836</v>
      </c>
      <c r="DH120" s="885"/>
      <c r="DI120" s="885"/>
      <c r="DJ120" s="885"/>
      <c r="DK120" s="885"/>
      <c r="DL120" s="885">
        <v>4810758</v>
      </c>
      <c r="DM120" s="885"/>
      <c r="DN120" s="885"/>
      <c r="DO120" s="885"/>
      <c r="DP120" s="885"/>
      <c r="DQ120" s="885">
        <v>4227504</v>
      </c>
      <c r="DR120" s="885"/>
      <c r="DS120" s="885"/>
      <c r="DT120" s="885"/>
      <c r="DU120" s="885"/>
      <c r="DV120" s="886">
        <v>59.8</v>
      </c>
      <c r="DW120" s="886"/>
      <c r="DX120" s="886"/>
      <c r="DY120" s="886"/>
      <c r="DZ120" s="887"/>
    </row>
    <row r="121" spans="1:130" s="246" customFormat="1" ht="26.25" customHeight="1">
      <c r="A121" s="860"/>
      <c r="B121" s="861"/>
      <c r="C121" s="906" t="s">
        <v>469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440</v>
      </c>
      <c r="AB121" s="820"/>
      <c r="AC121" s="820"/>
      <c r="AD121" s="820"/>
      <c r="AE121" s="821"/>
      <c r="AF121" s="822" t="s">
        <v>459</v>
      </c>
      <c r="AG121" s="820"/>
      <c r="AH121" s="820"/>
      <c r="AI121" s="820"/>
      <c r="AJ121" s="821"/>
      <c r="AK121" s="822" t="s">
        <v>459</v>
      </c>
      <c r="AL121" s="820"/>
      <c r="AM121" s="820"/>
      <c r="AN121" s="820"/>
      <c r="AO121" s="821"/>
      <c r="AP121" s="867" t="s">
        <v>440</v>
      </c>
      <c r="AQ121" s="868"/>
      <c r="AR121" s="868"/>
      <c r="AS121" s="868"/>
      <c r="AT121" s="869"/>
      <c r="AU121" s="929"/>
      <c r="AV121" s="930"/>
      <c r="AW121" s="930"/>
      <c r="AX121" s="930"/>
      <c r="AY121" s="931"/>
      <c r="AZ121" s="855" t="s">
        <v>470</v>
      </c>
      <c r="BA121" s="790"/>
      <c r="BB121" s="790"/>
      <c r="BC121" s="790"/>
      <c r="BD121" s="790"/>
      <c r="BE121" s="790"/>
      <c r="BF121" s="790"/>
      <c r="BG121" s="790"/>
      <c r="BH121" s="790"/>
      <c r="BI121" s="790"/>
      <c r="BJ121" s="790"/>
      <c r="BK121" s="790"/>
      <c r="BL121" s="790"/>
      <c r="BM121" s="790"/>
      <c r="BN121" s="790"/>
      <c r="BO121" s="790"/>
      <c r="BP121" s="791"/>
      <c r="BQ121" s="856">
        <v>1519773</v>
      </c>
      <c r="BR121" s="857"/>
      <c r="BS121" s="857"/>
      <c r="BT121" s="857"/>
      <c r="BU121" s="857"/>
      <c r="BV121" s="857">
        <v>1481681</v>
      </c>
      <c r="BW121" s="857"/>
      <c r="BX121" s="857"/>
      <c r="BY121" s="857"/>
      <c r="BZ121" s="857"/>
      <c r="CA121" s="857">
        <v>1413100</v>
      </c>
      <c r="CB121" s="857"/>
      <c r="CC121" s="857"/>
      <c r="CD121" s="857"/>
      <c r="CE121" s="857"/>
      <c r="CF121" s="918">
        <v>20</v>
      </c>
      <c r="CG121" s="919"/>
      <c r="CH121" s="919"/>
      <c r="CI121" s="919"/>
      <c r="CJ121" s="919"/>
      <c r="CK121" s="912"/>
      <c r="CL121" s="898"/>
      <c r="CM121" s="898"/>
      <c r="CN121" s="898"/>
      <c r="CO121" s="899"/>
      <c r="CP121" s="878" t="s">
        <v>471</v>
      </c>
      <c r="CQ121" s="879"/>
      <c r="CR121" s="879"/>
      <c r="CS121" s="879"/>
      <c r="CT121" s="879"/>
      <c r="CU121" s="879"/>
      <c r="CV121" s="879"/>
      <c r="CW121" s="879"/>
      <c r="CX121" s="879"/>
      <c r="CY121" s="879"/>
      <c r="CZ121" s="879"/>
      <c r="DA121" s="879"/>
      <c r="DB121" s="879"/>
      <c r="DC121" s="879"/>
      <c r="DD121" s="879"/>
      <c r="DE121" s="879"/>
      <c r="DF121" s="880"/>
      <c r="DG121" s="856">
        <v>685444</v>
      </c>
      <c r="DH121" s="857"/>
      <c r="DI121" s="857"/>
      <c r="DJ121" s="857"/>
      <c r="DK121" s="857"/>
      <c r="DL121" s="857">
        <v>621040</v>
      </c>
      <c r="DM121" s="857"/>
      <c r="DN121" s="857"/>
      <c r="DO121" s="857"/>
      <c r="DP121" s="857"/>
      <c r="DQ121" s="857">
        <v>635182</v>
      </c>
      <c r="DR121" s="857"/>
      <c r="DS121" s="857"/>
      <c r="DT121" s="857"/>
      <c r="DU121" s="857"/>
      <c r="DV121" s="834">
        <v>9</v>
      </c>
      <c r="DW121" s="834"/>
      <c r="DX121" s="834"/>
      <c r="DY121" s="834"/>
      <c r="DZ121" s="835"/>
    </row>
    <row r="122" spans="1:130" s="246" customFormat="1" ht="26.25" customHeight="1">
      <c r="A122" s="860"/>
      <c r="B122" s="861"/>
      <c r="C122" s="864" t="s">
        <v>448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459</v>
      </c>
      <c r="AB122" s="820"/>
      <c r="AC122" s="820"/>
      <c r="AD122" s="820"/>
      <c r="AE122" s="821"/>
      <c r="AF122" s="822" t="s">
        <v>432</v>
      </c>
      <c r="AG122" s="820"/>
      <c r="AH122" s="820"/>
      <c r="AI122" s="820"/>
      <c r="AJ122" s="821"/>
      <c r="AK122" s="822" t="s">
        <v>459</v>
      </c>
      <c r="AL122" s="820"/>
      <c r="AM122" s="820"/>
      <c r="AN122" s="820"/>
      <c r="AO122" s="821"/>
      <c r="AP122" s="867" t="s">
        <v>440</v>
      </c>
      <c r="AQ122" s="868"/>
      <c r="AR122" s="868"/>
      <c r="AS122" s="868"/>
      <c r="AT122" s="869"/>
      <c r="AU122" s="929"/>
      <c r="AV122" s="930"/>
      <c r="AW122" s="930"/>
      <c r="AX122" s="930"/>
      <c r="AY122" s="931"/>
      <c r="AZ122" s="922" t="s">
        <v>472</v>
      </c>
      <c r="BA122" s="923"/>
      <c r="BB122" s="923"/>
      <c r="BC122" s="923"/>
      <c r="BD122" s="923"/>
      <c r="BE122" s="923"/>
      <c r="BF122" s="923"/>
      <c r="BG122" s="923"/>
      <c r="BH122" s="923"/>
      <c r="BI122" s="923"/>
      <c r="BJ122" s="923"/>
      <c r="BK122" s="923"/>
      <c r="BL122" s="923"/>
      <c r="BM122" s="923"/>
      <c r="BN122" s="923"/>
      <c r="BO122" s="923"/>
      <c r="BP122" s="924"/>
      <c r="BQ122" s="925">
        <v>18674472</v>
      </c>
      <c r="BR122" s="888"/>
      <c r="BS122" s="888"/>
      <c r="BT122" s="888"/>
      <c r="BU122" s="888"/>
      <c r="BV122" s="888">
        <v>17761517</v>
      </c>
      <c r="BW122" s="888"/>
      <c r="BX122" s="888"/>
      <c r="BY122" s="888"/>
      <c r="BZ122" s="888"/>
      <c r="CA122" s="888">
        <v>17092987</v>
      </c>
      <c r="CB122" s="888"/>
      <c r="CC122" s="888"/>
      <c r="CD122" s="888"/>
      <c r="CE122" s="888"/>
      <c r="CF122" s="889">
        <v>241.6</v>
      </c>
      <c r="CG122" s="890"/>
      <c r="CH122" s="890"/>
      <c r="CI122" s="890"/>
      <c r="CJ122" s="890"/>
      <c r="CK122" s="912"/>
      <c r="CL122" s="898"/>
      <c r="CM122" s="898"/>
      <c r="CN122" s="898"/>
      <c r="CO122" s="899"/>
      <c r="CP122" s="878" t="s">
        <v>473</v>
      </c>
      <c r="CQ122" s="879"/>
      <c r="CR122" s="879"/>
      <c r="CS122" s="879"/>
      <c r="CT122" s="879"/>
      <c r="CU122" s="879"/>
      <c r="CV122" s="879"/>
      <c r="CW122" s="879"/>
      <c r="CX122" s="879"/>
      <c r="CY122" s="879"/>
      <c r="CZ122" s="879"/>
      <c r="DA122" s="879"/>
      <c r="DB122" s="879"/>
      <c r="DC122" s="879"/>
      <c r="DD122" s="879"/>
      <c r="DE122" s="879"/>
      <c r="DF122" s="880"/>
      <c r="DG122" s="856">
        <v>49775</v>
      </c>
      <c r="DH122" s="857"/>
      <c r="DI122" s="857"/>
      <c r="DJ122" s="857"/>
      <c r="DK122" s="857"/>
      <c r="DL122" s="857">
        <v>45072</v>
      </c>
      <c r="DM122" s="857"/>
      <c r="DN122" s="857"/>
      <c r="DO122" s="857"/>
      <c r="DP122" s="857"/>
      <c r="DQ122" s="857">
        <v>44707</v>
      </c>
      <c r="DR122" s="857"/>
      <c r="DS122" s="857"/>
      <c r="DT122" s="857"/>
      <c r="DU122" s="857"/>
      <c r="DV122" s="834">
        <v>0.6</v>
      </c>
      <c r="DW122" s="834"/>
      <c r="DX122" s="834"/>
      <c r="DY122" s="834"/>
      <c r="DZ122" s="835"/>
    </row>
    <row r="123" spans="1:130" s="246" customFormat="1" ht="26.25" customHeight="1">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242</v>
      </c>
      <c r="AB123" s="820"/>
      <c r="AC123" s="820"/>
      <c r="AD123" s="820"/>
      <c r="AE123" s="821"/>
      <c r="AF123" s="822" t="s">
        <v>460</v>
      </c>
      <c r="AG123" s="820"/>
      <c r="AH123" s="820"/>
      <c r="AI123" s="820"/>
      <c r="AJ123" s="821"/>
      <c r="AK123" s="822" t="s">
        <v>440</v>
      </c>
      <c r="AL123" s="820"/>
      <c r="AM123" s="820"/>
      <c r="AN123" s="820"/>
      <c r="AO123" s="821"/>
      <c r="AP123" s="867" t="s">
        <v>440</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474</v>
      </c>
      <c r="BP123" s="921"/>
      <c r="BQ123" s="875">
        <v>24900600</v>
      </c>
      <c r="BR123" s="876"/>
      <c r="BS123" s="876"/>
      <c r="BT123" s="876"/>
      <c r="BU123" s="876"/>
      <c r="BV123" s="876">
        <v>23258020</v>
      </c>
      <c r="BW123" s="876"/>
      <c r="BX123" s="876"/>
      <c r="BY123" s="876"/>
      <c r="BZ123" s="876"/>
      <c r="CA123" s="876">
        <v>22320410</v>
      </c>
      <c r="CB123" s="876"/>
      <c r="CC123" s="876"/>
      <c r="CD123" s="876"/>
      <c r="CE123" s="876"/>
      <c r="CF123" s="786"/>
      <c r="CG123" s="787"/>
      <c r="CH123" s="787"/>
      <c r="CI123" s="787"/>
      <c r="CJ123" s="877"/>
      <c r="CK123" s="912"/>
      <c r="CL123" s="898"/>
      <c r="CM123" s="898"/>
      <c r="CN123" s="898"/>
      <c r="CO123" s="899"/>
      <c r="CP123" s="878" t="s">
        <v>475</v>
      </c>
      <c r="CQ123" s="879"/>
      <c r="CR123" s="879"/>
      <c r="CS123" s="879"/>
      <c r="CT123" s="879"/>
      <c r="CU123" s="879"/>
      <c r="CV123" s="879"/>
      <c r="CW123" s="879"/>
      <c r="CX123" s="879"/>
      <c r="CY123" s="879"/>
      <c r="CZ123" s="879"/>
      <c r="DA123" s="879"/>
      <c r="DB123" s="879"/>
      <c r="DC123" s="879"/>
      <c r="DD123" s="879"/>
      <c r="DE123" s="879"/>
      <c r="DF123" s="880"/>
      <c r="DG123" s="819" t="s">
        <v>242</v>
      </c>
      <c r="DH123" s="820"/>
      <c r="DI123" s="820"/>
      <c r="DJ123" s="820"/>
      <c r="DK123" s="821"/>
      <c r="DL123" s="822" t="s">
        <v>432</v>
      </c>
      <c r="DM123" s="820"/>
      <c r="DN123" s="820"/>
      <c r="DO123" s="820"/>
      <c r="DP123" s="821"/>
      <c r="DQ123" s="822" t="s">
        <v>440</v>
      </c>
      <c r="DR123" s="820"/>
      <c r="DS123" s="820"/>
      <c r="DT123" s="820"/>
      <c r="DU123" s="821"/>
      <c r="DV123" s="867" t="s">
        <v>459</v>
      </c>
      <c r="DW123" s="868"/>
      <c r="DX123" s="868"/>
      <c r="DY123" s="868"/>
      <c r="DZ123" s="869"/>
    </row>
    <row r="124" spans="1:130" s="246" customFormat="1" ht="26.25" customHeight="1" thickBot="1">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440</v>
      </c>
      <c r="AB124" s="820"/>
      <c r="AC124" s="820"/>
      <c r="AD124" s="820"/>
      <c r="AE124" s="821"/>
      <c r="AF124" s="822" t="s">
        <v>440</v>
      </c>
      <c r="AG124" s="820"/>
      <c r="AH124" s="820"/>
      <c r="AI124" s="820"/>
      <c r="AJ124" s="821"/>
      <c r="AK124" s="822" t="s">
        <v>431</v>
      </c>
      <c r="AL124" s="820"/>
      <c r="AM124" s="820"/>
      <c r="AN124" s="820"/>
      <c r="AO124" s="821"/>
      <c r="AP124" s="867" t="s">
        <v>440</v>
      </c>
      <c r="AQ124" s="868"/>
      <c r="AR124" s="868"/>
      <c r="AS124" s="868"/>
      <c r="AT124" s="869"/>
      <c r="AU124" s="870" t="s">
        <v>476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54.4</v>
      </c>
      <c r="BR124" s="874"/>
      <c r="BS124" s="874"/>
      <c r="BT124" s="874"/>
      <c r="BU124" s="874"/>
      <c r="BV124" s="874">
        <v>65.099999999999994</v>
      </c>
      <c r="BW124" s="874"/>
      <c r="BX124" s="874"/>
      <c r="BY124" s="874"/>
      <c r="BZ124" s="874"/>
      <c r="CA124" s="874">
        <v>58.9</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t="s">
        <v>432</v>
      </c>
      <c r="DH124" s="803"/>
      <c r="DI124" s="803"/>
      <c r="DJ124" s="803"/>
      <c r="DK124" s="804"/>
      <c r="DL124" s="805" t="s">
        <v>440</v>
      </c>
      <c r="DM124" s="803"/>
      <c r="DN124" s="803"/>
      <c r="DO124" s="803"/>
      <c r="DP124" s="804"/>
      <c r="DQ124" s="805" t="s">
        <v>440</v>
      </c>
      <c r="DR124" s="803"/>
      <c r="DS124" s="803"/>
      <c r="DT124" s="803"/>
      <c r="DU124" s="804"/>
      <c r="DV124" s="891" t="s">
        <v>242</v>
      </c>
      <c r="DW124" s="892"/>
      <c r="DX124" s="892"/>
      <c r="DY124" s="892"/>
      <c r="DZ124" s="893"/>
    </row>
    <row r="125" spans="1:130" s="246" customFormat="1" ht="26.25" customHeight="1">
      <c r="A125" s="860"/>
      <c r="B125" s="861"/>
      <c r="C125" s="864" t="s">
        <v>462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432</v>
      </c>
      <c r="AB125" s="820"/>
      <c r="AC125" s="820"/>
      <c r="AD125" s="820"/>
      <c r="AE125" s="821"/>
      <c r="AF125" s="822" t="s">
        <v>459</v>
      </c>
      <c r="AG125" s="820"/>
      <c r="AH125" s="820"/>
      <c r="AI125" s="820"/>
      <c r="AJ125" s="821"/>
      <c r="AK125" s="822" t="s">
        <v>432</v>
      </c>
      <c r="AL125" s="820"/>
      <c r="AM125" s="820"/>
      <c r="AN125" s="820"/>
      <c r="AO125" s="821"/>
      <c r="AP125" s="867" t="s">
        <v>459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440</v>
      </c>
      <c r="DH125" s="885"/>
      <c r="DI125" s="885"/>
      <c r="DJ125" s="885"/>
      <c r="DK125" s="885"/>
      <c r="DL125" s="885" t="s">
        <v>459</v>
      </c>
      <c r="DM125" s="885"/>
      <c r="DN125" s="885"/>
      <c r="DO125" s="885"/>
      <c r="DP125" s="885"/>
      <c r="DQ125" s="885" t="s">
        <v>440</v>
      </c>
      <c r="DR125" s="885"/>
      <c r="DS125" s="885"/>
      <c r="DT125" s="885"/>
      <c r="DU125" s="885"/>
      <c r="DV125" s="886" t="s">
        <v>432</v>
      </c>
      <c r="DW125" s="886"/>
      <c r="DX125" s="886"/>
      <c r="DY125" s="886"/>
      <c r="DZ125" s="887"/>
    </row>
    <row r="126" spans="1:130" s="246" customFormat="1" ht="26.25" customHeight="1" thickBot="1">
      <c r="A126" s="860"/>
      <c r="B126" s="861"/>
      <c r="C126" s="864" t="s">
        <v>464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29877</v>
      </c>
      <c r="AB126" s="820"/>
      <c r="AC126" s="820"/>
      <c r="AD126" s="820"/>
      <c r="AE126" s="821"/>
      <c r="AF126" s="822">
        <v>56</v>
      </c>
      <c r="AG126" s="820"/>
      <c r="AH126" s="820"/>
      <c r="AI126" s="820"/>
      <c r="AJ126" s="821"/>
      <c r="AK126" s="822" t="s">
        <v>440</v>
      </c>
      <c r="AL126" s="820"/>
      <c r="AM126" s="820"/>
      <c r="AN126" s="820"/>
      <c r="AO126" s="821"/>
      <c r="AP126" s="867" t="s">
        <v>440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440</v>
      </c>
      <c r="DH126" s="857"/>
      <c r="DI126" s="857"/>
      <c r="DJ126" s="857"/>
      <c r="DK126" s="857"/>
      <c r="DL126" s="857" t="s">
        <v>440</v>
      </c>
      <c r="DM126" s="857"/>
      <c r="DN126" s="857"/>
      <c r="DO126" s="857"/>
      <c r="DP126" s="857"/>
      <c r="DQ126" s="857" t="s">
        <v>440</v>
      </c>
      <c r="DR126" s="857"/>
      <c r="DS126" s="857"/>
      <c r="DT126" s="857"/>
      <c r="DU126" s="857"/>
      <c r="DV126" s="834" t="s">
        <v>440</v>
      </c>
      <c r="DW126" s="834"/>
      <c r="DX126" s="834"/>
      <c r="DY126" s="834"/>
      <c r="DZ126" s="835"/>
    </row>
    <row r="127" spans="1:130" s="246" customFormat="1" ht="26.25" customHeight="1">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735</v>
      </c>
      <c r="AB127" s="820"/>
      <c r="AC127" s="820"/>
      <c r="AD127" s="820"/>
      <c r="AE127" s="821"/>
      <c r="AF127" s="822">
        <v>589</v>
      </c>
      <c r="AG127" s="820"/>
      <c r="AH127" s="820"/>
      <c r="AI127" s="820"/>
      <c r="AJ127" s="821"/>
      <c r="AK127" s="822">
        <v>441</v>
      </c>
      <c r="AL127" s="820"/>
      <c r="AM127" s="820"/>
      <c r="AN127" s="820"/>
      <c r="AO127" s="821"/>
      <c r="AP127" s="867">
        <v>0</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242</v>
      </c>
      <c r="DH127" s="857"/>
      <c r="DI127" s="857"/>
      <c r="DJ127" s="857"/>
      <c r="DK127" s="857"/>
      <c r="DL127" s="857" t="s">
        <v>440</v>
      </c>
      <c r="DM127" s="857"/>
      <c r="DN127" s="857"/>
      <c r="DO127" s="857"/>
      <c r="DP127" s="857"/>
      <c r="DQ127" s="857" t="s">
        <v>440</v>
      </c>
      <c r="DR127" s="857"/>
      <c r="DS127" s="857"/>
      <c r="DT127" s="857"/>
      <c r="DU127" s="857"/>
      <c r="DV127" s="834" t="s">
        <v>459</v>
      </c>
      <c r="DW127" s="834"/>
      <c r="DX127" s="834"/>
      <c r="DY127" s="834"/>
      <c r="DZ127" s="835"/>
    </row>
    <row r="128" spans="1:130" s="246" customFormat="1" ht="26.25" customHeight="1" thickBot="1">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144127</v>
      </c>
      <c r="AB128" s="841"/>
      <c r="AC128" s="841"/>
      <c r="AD128" s="841"/>
      <c r="AE128" s="842"/>
      <c r="AF128" s="843">
        <v>127398</v>
      </c>
      <c r="AG128" s="841"/>
      <c r="AH128" s="841"/>
      <c r="AI128" s="841"/>
      <c r="AJ128" s="842"/>
      <c r="AK128" s="843">
        <v>131769</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432</v>
      </c>
      <c r="BG128" s="827"/>
      <c r="BH128" s="827"/>
      <c r="BI128" s="827"/>
      <c r="BJ128" s="827"/>
      <c r="BK128" s="827"/>
      <c r="BL128" s="850"/>
      <c r="BM128" s="826">
        <v>13.54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t="s">
        <v>242</v>
      </c>
      <c r="DH128" s="831"/>
      <c r="DI128" s="831"/>
      <c r="DJ128" s="831"/>
      <c r="DK128" s="831"/>
      <c r="DL128" s="831" t="s">
        <v>242</v>
      </c>
      <c r="DM128" s="831"/>
      <c r="DN128" s="831"/>
      <c r="DO128" s="831"/>
      <c r="DP128" s="831"/>
      <c r="DQ128" s="831" t="s">
        <v>459</v>
      </c>
      <c r="DR128" s="831"/>
      <c r="DS128" s="831"/>
      <c r="DT128" s="831"/>
      <c r="DU128" s="831"/>
      <c r="DV128" s="832" t="s">
        <v>440</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491</v>
      </c>
      <c r="X129" s="817"/>
      <c r="Y129" s="817"/>
      <c r="Z129" s="818"/>
      <c r="AA129" s="819">
        <v>8966910</v>
      </c>
      <c r="AB129" s="820"/>
      <c r="AC129" s="820"/>
      <c r="AD129" s="820"/>
      <c r="AE129" s="821"/>
      <c r="AF129" s="822">
        <v>8987778</v>
      </c>
      <c r="AG129" s="820"/>
      <c r="AH129" s="820"/>
      <c r="AI129" s="820"/>
      <c r="AJ129" s="821"/>
      <c r="AK129" s="822">
        <v>8897747</v>
      </c>
      <c r="AL129" s="820"/>
      <c r="AM129" s="820"/>
      <c r="AN129" s="820"/>
      <c r="AO129" s="821"/>
      <c r="AP129" s="823"/>
      <c r="AQ129" s="824"/>
      <c r="AR129" s="824"/>
      <c r="AS129" s="824"/>
      <c r="AT129" s="825"/>
      <c r="AU129" s="284"/>
      <c r="AV129" s="284"/>
      <c r="AW129" s="284"/>
      <c r="AX129" s="789" t="s">
        <v>492</v>
      </c>
      <c r="AY129" s="790"/>
      <c r="AZ129" s="790"/>
      <c r="BA129" s="790"/>
      <c r="BB129" s="790"/>
      <c r="BC129" s="790"/>
      <c r="BD129" s="790"/>
      <c r="BE129" s="791"/>
      <c r="BF129" s="809" t="s">
        <v>242</v>
      </c>
      <c r="BG129" s="810"/>
      <c r="BH129" s="810"/>
      <c r="BI129" s="810"/>
      <c r="BJ129" s="810"/>
      <c r="BK129" s="810"/>
      <c r="BL129" s="811"/>
      <c r="BM129" s="809">
        <v>18.54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494</v>
      </c>
      <c r="X130" s="817"/>
      <c r="Y130" s="817"/>
      <c r="Z130" s="818"/>
      <c r="AA130" s="819">
        <v>1878110</v>
      </c>
      <c r="AB130" s="820"/>
      <c r="AC130" s="820"/>
      <c r="AD130" s="820"/>
      <c r="AE130" s="821"/>
      <c r="AF130" s="822">
        <v>1832089</v>
      </c>
      <c r="AG130" s="820"/>
      <c r="AH130" s="820"/>
      <c r="AI130" s="820"/>
      <c r="AJ130" s="821"/>
      <c r="AK130" s="822">
        <v>1823854</v>
      </c>
      <c r="AL130" s="820"/>
      <c r="AM130" s="820"/>
      <c r="AN130" s="820"/>
      <c r="AO130" s="821"/>
      <c r="AP130" s="823"/>
      <c r="AQ130" s="824"/>
      <c r="AR130" s="824"/>
      <c r="AS130" s="824"/>
      <c r="AT130" s="825"/>
      <c r="AU130" s="284"/>
      <c r="AV130" s="284"/>
      <c r="AW130" s="284"/>
      <c r="AX130" s="789" t="s">
        <v>495</v>
      </c>
      <c r="AY130" s="790"/>
      <c r="AZ130" s="790"/>
      <c r="BA130" s="790"/>
      <c r="BB130" s="790"/>
      <c r="BC130" s="790"/>
      <c r="BD130" s="790"/>
      <c r="BE130" s="791"/>
      <c r="BF130" s="792">
        <v>6.7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496</v>
      </c>
      <c r="X131" s="800"/>
      <c r="Y131" s="800"/>
      <c r="Z131" s="801"/>
      <c r="AA131" s="802">
        <v>7088800</v>
      </c>
      <c r="AB131" s="803"/>
      <c r="AC131" s="803"/>
      <c r="AD131" s="803"/>
      <c r="AE131" s="804"/>
      <c r="AF131" s="805">
        <v>7155689</v>
      </c>
      <c r="AG131" s="803"/>
      <c r="AH131" s="803"/>
      <c r="AI131" s="803"/>
      <c r="AJ131" s="804"/>
      <c r="AK131" s="805">
        <v>7073893</v>
      </c>
      <c r="AL131" s="803"/>
      <c r="AM131" s="803"/>
      <c r="AN131" s="803"/>
      <c r="AO131" s="804"/>
      <c r="AP131" s="806"/>
      <c r="AQ131" s="807"/>
      <c r="AR131" s="807"/>
      <c r="AS131" s="807"/>
      <c r="AT131" s="808"/>
      <c r="AU131" s="284"/>
      <c r="AV131" s="284"/>
      <c r="AW131" s="284"/>
      <c r="AX131" s="767" t="s">
        <v>497</v>
      </c>
      <c r="AY131" s="768"/>
      <c r="AZ131" s="768"/>
      <c r="BA131" s="768"/>
      <c r="BB131" s="768"/>
      <c r="BC131" s="768"/>
      <c r="BD131" s="768"/>
      <c r="BE131" s="769"/>
      <c r="BF131" s="770">
        <v>58.9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499</v>
      </c>
      <c r="W132" s="780"/>
      <c r="X132" s="780"/>
      <c r="Y132" s="780"/>
      <c r="Z132" s="781"/>
      <c r="AA132" s="782">
        <v>6.9381136440000004</v>
      </c>
      <c r="AB132" s="783"/>
      <c r="AC132" s="783"/>
      <c r="AD132" s="783"/>
      <c r="AE132" s="784"/>
      <c r="AF132" s="785">
        <v>6.2634918869999998</v>
      </c>
      <c r="AG132" s="783"/>
      <c r="AH132" s="783"/>
      <c r="AI132" s="783"/>
      <c r="AJ132" s="784"/>
      <c r="AK132" s="785">
        <v>7.1834137159999996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500</v>
      </c>
      <c r="W133" s="759"/>
      <c r="X133" s="759"/>
      <c r="Y133" s="759"/>
      <c r="Z133" s="760"/>
      <c r="AA133" s="761">
        <v>7.7</v>
      </c>
      <c r="AB133" s="762"/>
      <c r="AC133" s="762"/>
      <c r="AD133" s="762"/>
      <c r="AE133" s="763"/>
      <c r="AF133" s="761">
        <v>6.8</v>
      </c>
      <c r="AG133" s="762"/>
      <c r="AH133" s="762"/>
      <c r="AI133" s="762"/>
      <c r="AJ133" s="763"/>
      <c r="AK133" s="761">
        <v>6.7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SKrcpFmWu9uGp1xBuwPQ6QH+VKzaj0Kp/OS87p+DPw9qBLZ0GfxpvnWK3c+c2rtaGiobQfZDq76gSovDKy1LvQ==" saltValue="du91PfGokGnr5b8hmAf6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R94" sqref="CR9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XN2xOfu46blFq8IRgxnAa+Hh7Q9O1nNdNlmSd48VQcrl5BbMvv6Fj3IyQlc9ue37HJpCCB5AD9b/f2VZGEolw==" saltValue="jOdlqsnLEUpuDq3/nlFmIQ==" spinCount="100000" sheet="1" objects="1" scenarios="1"/>
  <dataConsolidate/>
  <phoneticPr fontId="2"/>
  <printOptions horizontalCentered="1" verticalCentered="1"/>
  <pageMargins left="0" right="0" top="0" bottom="0" header="0" footer="0"/>
  <pageSetup paperSize="9" scale="44"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 zoomScaleNormal="100" zoomScaleSheetLayoutView="55" workbookViewId="0">
      <selection activeCell="AO3" sqref="AO3"/>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aMn3EF02Ugh4iVP4KaNtrFsjF6lVIRnJABK0Ayepu/SwUOZHfNanOV5DzAB2j+Vp4+0Dqa42/f+bu9yborjvQ==" saltValue="mDmseSnJDdWCFc3VTgyHeQ==" spinCount="100000"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509</v>
      </c>
      <c r="AL9" s="1192"/>
      <c r="AM9" s="1192"/>
      <c r="AN9" s="1193"/>
      <c r="AO9" s="312">
        <v>2259761</v>
      </c>
      <c r="AP9" s="312">
        <v>74681</v>
      </c>
      <c r="AQ9" s="313">
        <v>90414</v>
      </c>
      <c r="AR9" s="314">
        <v>-17.399999999999999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510</v>
      </c>
      <c r="AL10" s="1192"/>
      <c r="AM10" s="1192"/>
      <c r="AN10" s="1193"/>
      <c r="AO10" s="315">
        <v>524609</v>
      </c>
      <c r="AP10" s="315">
        <v>17337</v>
      </c>
      <c r="AQ10" s="316">
        <v>7325</v>
      </c>
      <c r="AR10" s="317">
        <v>136.69999999999999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511</v>
      </c>
      <c r="AL11" s="1192"/>
      <c r="AM11" s="1192"/>
      <c r="AN11" s="1193"/>
      <c r="AO11" s="315">
        <v>339669</v>
      </c>
      <c r="AP11" s="315">
        <v>11225</v>
      </c>
      <c r="AQ11" s="316">
        <v>9426</v>
      </c>
      <c r="AR11" s="317">
        <v>19.100000000000001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512</v>
      </c>
      <c r="AL12" s="1192"/>
      <c r="AM12" s="1192"/>
      <c r="AN12" s="1193"/>
      <c r="AO12" s="315" t="s">
        <v>513</v>
      </c>
      <c r="AP12" s="315" t="s">
        <v>513</v>
      </c>
      <c r="AQ12" s="316">
        <v>1167</v>
      </c>
      <c r="AR12" s="317" t="s">
        <v>513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514</v>
      </c>
      <c r="AL13" s="1192"/>
      <c r="AM13" s="1192"/>
      <c r="AN13" s="1193"/>
      <c r="AO13" s="315" t="s">
        <v>513</v>
      </c>
      <c r="AP13" s="315" t="s">
        <v>513</v>
      </c>
      <c r="AQ13" s="316">
        <v>3</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515</v>
      </c>
      <c r="AL14" s="1192"/>
      <c r="AM14" s="1192"/>
      <c r="AN14" s="1193"/>
      <c r="AO14" s="315">
        <v>54739</v>
      </c>
      <c r="AP14" s="315">
        <v>1809</v>
      </c>
      <c r="AQ14" s="316">
        <v>4078</v>
      </c>
      <c r="AR14" s="317">
        <v>-55.6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1" t="s">
        <v>516</v>
      </c>
      <c r="AL15" s="1192"/>
      <c r="AM15" s="1192"/>
      <c r="AN15" s="1193"/>
      <c r="AO15" s="315">
        <v>12368</v>
      </c>
      <c r="AP15" s="315">
        <v>409</v>
      </c>
      <c r="AQ15" s="316">
        <v>2195</v>
      </c>
      <c r="AR15" s="317">
        <v>-81.400000000000006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517</v>
      </c>
      <c r="AL16" s="1195"/>
      <c r="AM16" s="1195"/>
      <c r="AN16" s="1196"/>
      <c r="AO16" s="315">
        <v>-209663</v>
      </c>
      <c r="AP16" s="315">
        <v>-6929</v>
      </c>
      <c r="AQ16" s="316">
        <v>-8893</v>
      </c>
      <c r="AR16" s="317">
        <v>-22.1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4" t="s">
        <v>187</v>
      </c>
      <c r="AL17" s="1195"/>
      <c r="AM17" s="1195"/>
      <c r="AN17" s="1196"/>
      <c r="AO17" s="315">
        <v>2981483</v>
      </c>
      <c r="AP17" s="315">
        <v>98532</v>
      </c>
      <c r="AQ17" s="316">
        <v>105714</v>
      </c>
      <c r="AR17" s="317">
        <v>-6.8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522</v>
      </c>
      <c r="AL21" s="1189"/>
      <c r="AM21" s="1189"/>
      <c r="AN21" s="1190"/>
      <c r="AO21" s="327">
        <v>8.4600000000000009</v>
      </c>
      <c r="AP21" s="328">
        <v>10.07</v>
      </c>
      <c r="AQ21" s="329">
        <v>-1.61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523</v>
      </c>
      <c r="AL22" s="1189"/>
      <c r="AM22" s="1189"/>
      <c r="AN22" s="1190"/>
      <c r="AO22" s="332">
        <v>98.2</v>
      </c>
      <c r="AP22" s="333">
        <v>97.6</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527</v>
      </c>
      <c r="AL32" s="1180"/>
      <c r="AM32" s="1180"/>
      <c r="AN32" s="1181"/>
      <c r="AO32" s="342">
        <v>1743142</v>
      </c>
      <c r="AP32" s="342">
        <v>57607</v>
      </c>
      <c r="AQ32" s="343">
        <v>67110</v>
      </c>
      <c r="AR32" s="344">
        <v>-14.2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528</v>
      </c>
      <c r="AL33" s="1180"/>
      <c r="AM33" s="1180"/>
      <c r="AN33" s="1181"/>
      <c r="AO33" s="342" t="s">
        <v>513</v>
      </c>
      <c r="AP33" s="342" t="s">
        <v>513</v>
      </c>
      <c r="AQ33" s="343" t="s">
        <v>513</v>
      </c>
      <c r="AR33" s="344"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529</v>
      </c>
      <c r="AL34" s="1180"/>
      <c r="AM34" s="1180"/>
      <c r="AN34" s="1181"/>
      <c r="AO34" s="342" t="s">
        <v>513</v>
      </c>
      <c r="AP34" s="342" t="s">
        <v>513</v>
      </c>
      <c r="AQ34" s="343">
        <v>6</v>
      </c>
      <c r="AR34" s="344"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530</v>
      </c>
      <c r="AL35" s="1180"/>
      <c r="AM35" s="1180"/>
      <c r="AN35" s="1181"/>
      <c r="AO35" s="342">
        <v>657164</v>
      </c>
      <c r="AP35" s="342">
        <v>21718</v>
      </c>
      <c r="AQ35" s="343">
        <v>17795</v>
      </c>
      <c r="AR35" s="344">
        <v>22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531</v>
      </c>
      <c r="AL36" s="1180"/>
      <c r="AM36" s="1180"/>
      <c r="AN36" s="1181"/>
      <c r="AO36" s="342">
        <v>63023</v>
      </c>
      <c r="AP36" s="342">
        <v>2083</v>
      </c>
      <c r="AQ36" s="343">
        <v>2500</v>
      </c>
      <c r="AR36" s="344">
        <v>-16.7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532</v>
      </c>
      <c r="AL37" s="1180"/>
      <c r="AM37" s="1180"/>
      <c r="AN37" s="1181"/>
      <c r="AO37" s="342">
        <v>441</v>
      </c>
      <c r="AP37" s="342">
        <v>15</v>
      </c>
      <c r="AQ37" s="343">
        <v>1001</v>
      </c>
      <c r="AR37" s="344">
        <v>-98.5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533</v>
      </c>
      <c r="AL38" s="1183"/>
      <c r="AM38" s="1183"/>
      <c r="AN38" s="1184"/>
      <c r="AO38" s="345" t="s">
        <v>513</v>
      </c>
      <c r="AP38" s="345" t="s">
        <v>513</v>
      </c>
      <c r="AQ38" s="346">
        <v>4</v>
      </c>
      <c r="AR38" s="334" t="s">
        <v>513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534</v>
      </c>
      <c r="AL39" s="1183"/>
      <c r="AM39" s="1183"/>
      <c r="AN39" s="1184"/>
      <c r="AO39" s="342">
        <v>-131769</v>
      </c>
      <c r="AP39" s="342">
        <v>-4355</v>
      </c>
      <c r="AQ39" s="343">
        <v>-3748</v>
      </c>
      <c r="AR39" s="344">
        <v>16.2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535</v>
      </c>
      <c r="AL40" s="1180"/>
      <c r="AM40" s="1180"/>
      <c r="AN40" s="1181"/>
      <c r="AO40" s="342">
        <v>-1823854</v>
      </c>
      <c r="AP40" s="342">
        <v>-60275</v>
      </c>
      <c r="AQ40" s="343">
        <v>-58908</v>
      </c>
      <c r="AR40" s="344">
        <v>2.2999999999999998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297</v>
      </c>
      <c r="AL41" s="1186"/>
      <c r="AM41" s="1186"/>
      <c r="AN41" s="1187"/>
      <c r="AO41" s="342">
        <v>508147</v>
      </c>
      <c r="AP41" s="342">
        <v>16793</v>
      </c>
      <c r="AQ41" s="343">
        <v>25761</v>
      </c>
      <c r="AR41" s="344">
        <v>-34.799999999999997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2" t="s">
        <v>504</v>
      </c>
      <c r="AN49" s="1174" t="s">
        <v>539</v>
      </c>
      <c r="AO49" s="1175"/>
      <c r="AP49" s="1175"/>
      <c r="AQ49" s="1175"/>
      <c r="AR49" s="117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3"/>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3396765</v>
      </c>
      <c r="AN51" s="364">
        <v>109800</v>
      </c>
      <c r="AO51" s="365">
        <v>-13.6</v>
      </c>
      <c r="AP51" s="366">
        <v>83623</v>
      </c>
      <c r="AQ51" s="367">
        <v>-0.9</v>
      </c>
      <c r="AR51" s="368">
        <v>-12.7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1187432</v>
      </c>
      <c r="AN52" s="372">
        <v>38384</v>
      </c>
      <c r="AO52" s="373">
        <v>-63</v>
      </c>
      <c r="AP52" s="374">
        <v>48787</v>
      </c>
      <c r="AQ52" s="375">
        <v>10</v>
      </c>
      <c r="AR52" s="376">
        <v>-73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1467837</v>
      </c>
      <c r="AN53" s="364">
        <v>47680</v>
      </c>
      <c r="AO53" s="365">
        <v>-56.6</v>
      </c>
      <c r="AP53" s="366">
        <v>87974</v>
      </c>
      <c r="AQ53" s="367">
        <v>5.2</v>
      </c>
      <c r="AR53" s="368">
        <v>-61.8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493752</v>
      </c>
      <c r="AN54" s="372">
        <v>16039</v>
      </c>
      <c r="AO54" s="373">
        <v>-58.2</v>
      </c>
      <c r="AP54" s="374">
        <v>48183</v>
      </c>
      <c r="AQ54" s="375">
        <v>-1.2</v>
      </c>
      <c r="AR54" s="376">
        <v>-57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1308627</v>
      </c>
      <c r="AN55" s="364">
        <v>42785</v>
      </c>
      <c r="AO55" s="365">
        <v>-10.3</v>
      </c>
      <c r="AP55" s="366">
        <v>83280</v>
      </c>
      <c r="AQ55" s="367">
        <v>-5.3</v>
      </c>
      <c r="AR55" s="368">
        <v>-5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353749</v>
      </c>
      <c r="AN56" s="372">
        <v>11566</v>
      </c>
      <c r="AO56" s="373">
        <v>-27.9</v>
      </c>
      <c r="AP56" s="374">
        <v>43123</v>
      </c>
      <c r="AQ56" s="375">
        <v>-10.5</v>
      </c>
      <c r="AR56" s="376">
        <v>-17.399999999999999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2499151</v>
      </c>
      <c r="AN57" s="364">
        <v>82168</v>
      </c>
      <c r="AO57" s="365">
        <v>92</v>
      </c>
      <c r="AP57" s="366">
        <v>88968</v>
      </c>
      <c r="AQ57" s="367">
        <v>6.8</v>
      </c>
      <c r="AR57" s="368">
        <v>85.2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397634</v>
      </c>
      <c r="AN58" s="372">
        <v>13074</v>
      </c>
      <c r="AO58" s="373">
        <v>13</v>
      </c>
      <c r="AP58" s="374">
        <v>45482</v>
      </c>
      <c r="AQ58" s="375">
        <v>5.5</v>
      </c>
      <c r="AR58" s="376">
        <v>7.5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1806979</v>
      </c>
      <c r="AN59" s="364">
        <v>59717</v>
      </c>
      <c r="AO59" s="365">
        <v>-27.3</v>
      </c>
      <c r="AP59" s="366">
        <v>85173</v>
      </c>
      <c r="AQ59" s="367">
        <v>-4.3</v>
      </c>
      <c r="AR59" s="368">
        <v>-23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874120</v>
      </c>
      <c r="AN60" s="372">
        <v>28888</v>
      </c>
      <c r="AO60" s="373">
        <v>121</v>
      </c>
      <c r="AP60" s="374">
        <v>43913</v>
      </c>
      <c r="AQ60" s="375">
        <v>-3.4</v>
      </c>
      <c r="AR60" s="376">
        <v>124.4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2095872</v>
      </c>
      <c r="AN61" s="379">
        <v>68430</v>
      </c>
      <c r="AO61" s="380">
        <v>-3.2</v>
      </c>
      <c r="AP61" s="381">
        <v>85804</v>
      </c>
      <c r="AQ61" s="382">
        <v>0.3</v>
      </c>
      <c r="AR61" s="368">
        <v>-3.5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661337</v>
      </c>
      <c r="AN62" s="372">
        <v>21590</v>
      </c>
      <c r="AO62" s="373">
        <v>-3</v>
      </c>
      <c r="AP62" s="374">
        <v>45898</v>
      </c>
      <c r="AQ62" s="375">
        <v>0.1</v>
      </c>
      <c r="AR62" s="376">
        <v>-3.1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LK3r3yC77kFfgbJY7IjH5rH95xqcSyZ2MK18+7myG6kHZclBJNql3k4cKUDr+x2v4HiqtbsRUhnKNdMYV5aw9g==" saltValue="8xA9wMQHUqOeHwfPHgo2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C107" sqref="C107"/>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NbDSoGB8lQlks+LR0nbQGl2UqMzSp/c8p2POz8x2kv5ho0KI1L0rBE4OF/kbcujlLnz/XzN88452holC2sJqQ==" saltValue="lkm5gQIEXBCh1SrdH2Vt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election activeCell="C2" sqref="C2"/>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OpwmBsV5zVPSHCRCxYBofj8lG8HwWq73jbVokAgHHTMoWyHghGCrvjcO2b6B2V1zuxVZ1jAg1nj4uw66S/SjQ==" saltValue="J+Hd/LMCyFTzZfCusP/l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97" t="s">
        <v>3</v>
      </c>
      <c r="D47" s="1197"/>
      <c r="E47" s="1198"/>
      <c r="F47" s="11">
        <v>15.41</v>
      </c>
      <c r="G47" s="12">
        <v>15.32</v>
      </c>
      <c r="H47" s="12">
        <v>13.06</v>
      </c>
      <c r="I47" s="12">
        <v>7.99</v>
      </c>
      <c r="J47" s="13">
        <v>8.06</v>
      </c>
    </row>
    <row r="48" spans="2:10" ht="57.75" customHeight="1">
      <c r="B48" s="14"/>
      <c r="C48" s="1199" t="s">
        <v>4</v>
      </c>
      <c r="D48" s="1199"/>
      <c r="E48" s="1200"/>
      <c r="F48" s="15">
        <v>5.26</v>
      </c>
      <c r="G48" s="16">
        <v>5.61</v>
      </c>
      <c r="H48" s="16">
        <v>5.19</v>
      </c>
      <c r="I48" s="16">
        <v>4.0199999999999996</v>
      </c>
      <c r="J48" s="17">
        <v>4.46</v>
      </c>
    </row>
    <row r="49" spans="2:10" ht="57.75" customHeight="1" thickBot="1">
      <c r="B49" s="18"/>
      <c r="C49" s="1201" t="s">
        <v>5</v>
      </c>
      <c r="D49" s="1201"/>
      <c r="E49" s="1202"/>
      <c r="F49" s="19" t="s">
        <v>560</v>
      </c>
      <c r="G49" s="20">
        <v>0.27</v>
      </c>
      <c r="H49" s="20" t="s">
        <v>561</v>
      </c>
      <c r="I49" s="20" t="s">
        <v>562</v>
      </c>
      <c r="J49" s="21" t="s">
        <v>563</v>
      </c>
    </row>
    <row r="50" spans="2:10" ht="13.5" customHeight="1"/>
    <row r="51" spans="2:10" ht="13.5" hidden="1" customHeight="1"/>
    <row r="52" spans="2:10" ht="13.5" hidden="1" customHeight="1"/>
    <row r="53" spans="2:10" ht="13.5" hidden="1" customHeight="1"/>
  </sheetData>
  <sheetProtection algorithmName="SHA-512" hashValue="qPVCnUjFn54g3L2uY4iQyPYWjW6WMRPEWlEpprup1j+YDc1abHLTuWs9r0xWF1pvH5k0EYSQCwPrhLn2YPb5iA==" saltValue="SuQkl/ZorAY0Qap8eYhW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小暮 絵里子</cp:lastModifiedBy>
  <cp:lastPrinted>2020-03-02T23:53:03Z</cp:lastPrinted>
  <dcterms:created xsi:type="dcterms:W3CDTF">2020-02-10T03:54:01Z</dcterms:created>
  <dcterms:modified xsi:type="dcterms:W3CDTF">2021-02-25T09:20:35Z</dcterms:modified>
  <cp:category/>
</cp:coreProperties>
</file>