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H30\020 業務係\020 共通財務\020 経営\040 経営比較分析表\H29決算　経営比較分析表\H31.2.12修正後\"/>
    </mc:Choice>
  </mc:AlternateContent>
  <workbookProtection workbookAlgorithmName="SHA-512" workbookHashValue="OxkcTMIxal/95L+Kg1uKYm9KiG5UFJBQlCDAmOsXM/WlLdT5rhYcgj7zCMt2Jk4+uhmPIOGkW1UJkKMOtvTgbQ==" workbookSaltValue="DRnaDQScf2qVz8ysSwtUc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<sst xmlns="http://schemas.openxmlformats.org/spreadsheetml/2006/main" count="235" uniqueCount="123">
  <si>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</si>
  <si>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</si>
  <si>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</si>
  <si>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</si>
  <si>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</si>
  <si>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</si>
  <si>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</si>
  <si>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</si>
  <si>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</si>
  <si>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</si>
  <si>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</si>
  <si>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</si>
  <si>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</si>
  <si>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</si>
  <si>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</si>
  <si>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</si>
  <si>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</si>
  <si>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</si>
  <si>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</si>
  <si>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</si>
  <si>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</si>
  <si>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</si>
  <si>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</si>
  <si>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</si>
  <si>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</si>
  <si>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</si>
  <si>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</si>
  <si>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</si>
  <si>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</si>
  <si>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</si>
  <si>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</si>
  <si>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</si>
  <si>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</si>
  <si>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</si>
  <si>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</si>
  <si>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</si>
  <si>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</si>
  <si>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</si>
  <si>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</si>
  <si>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</si>
  <si>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</si>
  <si>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</si>
  <si>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</si>
  <si>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</si>
  <si>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</si>
  <si>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</si>
  <si>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</si>
  <si>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</si>
  <si>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</si>
  <si>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</si>
  <si>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</si>
  <si>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</si>
  <si>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</si>
  <si>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</si>
  <si>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</si>
  <si>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</si>
  <si>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</si>
  <si>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</si>
  <si>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</si>
  <si>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</si>
  <si>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</si>
  <si>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</si>
  <si>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</si>
  <si>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</si>
  <si>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</si>
  <si>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</si>
  <si>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</si>
  <si>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</si>
  <si>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</si>
  <si>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</si>
  <si>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</si>
  <si>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</si>
  <si>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</si>
  <si>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</si>
  <si>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</si>
  <si>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</si>
  <si>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</si>
  <si>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</si>
  <si>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</si>
  <si>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</si>
  <si>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</si>
  <si>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</si>
  <si>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</si>
  <si>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</si>
  <si>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</si>
  <si>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</si>
  <si>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</si>
  <si>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</si>
  <si>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</si>
  <si>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</si>
  <si>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</si>
  <si>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</si>
  <si>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</si>
  <si>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</si>
  <si>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</si>
  <si>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</si>
  <si>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</si>
  <si>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</si>
  <si>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</si>
  <si>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</si>
  <si>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</si>
  <si>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</si>
  <si>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</si>
  <si>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</si>
  <si>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</si>
  <si>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</si>
  <si>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</si>
  <si>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</si>
  <si>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</si>
  <si>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</si>
  <si>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</si>
  <si>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</si>
  <si>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</si>
  <si>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</si>
  <si>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</si>
  <si>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</si>
  <si>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</si>
  <si>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</si>
  <si>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</si>
  <si>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</si>
  <si>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phoneticPr fontId="4"/>
  </si>
  <si>
    <t xml:space="preserve">　一般的に、「有形固定資産減価償却率」の数値が高くなれば、法定耐用年数に近い資産を多く保有していることを示しています。「有形固定資産減価償却率」は、全国平均よりやや高いですが、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82" eb="83">
      <t>タカ</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</si>
  <si>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また、「経費回収率」の減及び「汚水処理原価」の増については、決算統計において分流式下水道等に要する経費の算定方法の見直しにより汚水処理費が増加したためと考えられます。
　「流動比率」は、やっと平均値となりましたが、その水準は低く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
　効率性では、「施設利用率」、「水洗化率」ともに平均値より高くなっていますが、実情は施設能力に余裕があり、今後は統廃合により効率性を上げていく予定です。また、「施設利用率」の微増については、現在処理能力が増加したためと考えられます。</t>
    <rPh sb="11" eb="13">
      <t>ケイヒ</t>
    </rPh>
    <rPh sb="420" eb="422">
      <t>シセツ</t>
    </rPh>
    <rPh sb="422" eb="424">
      <t>リヨウ</t>
    </rPh>
    <rPh sb="424" eb="425">
      <t>リツ</t>
    </rPh>
    <rPh sb="427" eb="429">
      <t>ビゾウ</t>
    </rPh>
    <rPh sb="435" eb="437">
      <t>ゲンザイ</t>
    </rPh>
    <rPh sb="437" eb="439">
      <t>ショリ</t>
    </rPh>
    <rPh sb="439" eb="441">
      <t>ノウリョク</t>
    </rPh>
    <rPh sb="442" eb="444">
      <t>ゾウカ</t>
    </rPh>
    <rPh sb="449" eb="45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</si>
</sst>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0C-45D6-884B-A52618CE030E}"/>
            </c:ext>
          </c:extLst>
        </c:ser>
        <c:dLbls>
          <c:showLegendKey val="0"/>
          <c:showVal val="0"/>
          <c:showCatName val="0"/>
          <c:showSerName val="0"/>
          <c:showPercent val="0"/>
          <c:showBubbleSize val="0"/>
        </c:dLbls>
        <c:gapWidth val="150"/>
        <c:axId val="518055880"/>
        <c:axId val="51806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D0C-45D6-884B-A52618CE030E}"/>
            </c:ext>
          </c:extLst>
        </c:ser>
        <c:dLbls>
          <c:showLegendKey val="0"/>
          <c:showVal val="0"/>
          <c:showCatName val="0"/>
          <c:showSerName val="0"/>
          <c:showPercent val="0"/>
          <c:showBubbleSize val="0"/>
        </c:dLbls>
        <c:marker val="1"/>
        <c:smooth val="0"/>
        <c:axId val="518055880"/>
        <c:axId val="518060584"/>
      </c:lineChart>
      <c:dateAx>
        <c:axId val="518055880"/>
        <c:scaling>
          <c:orientation val="minMax"/>
        </c:scaling>
        <c:delete val="1"/>
        <c:axPos val="b"/>
        <c:numFmt formatCode="ge" sourceLinked="1"/>
        <c:majorTickMark val="none"/>
        <c:minorTickMark val="none"/>
        <c:tickLblPos val="none"/>
        <c:crossAx val="518060584"/>
        <c:crosses val="autoZero"/>
        <c:auto val="1"/>
        <c:lblOffset val="100"/>
        <c:baseTimeUnit val="years"/>
      </c:dateAx>
      <c:valAx>
        <c:axId val="51806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5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56.21</c:v>
                </c:pt>
                <c:pt idx="1">
                  <c:v>53.79</c:v>
                </c:pt>
                <c:pt idx="2">
                  <c:v>56.52</c:v>
                </c:pt>
                <c:pt idx="3">
                  <c:v>56.06</c:v>
                </c:pt>
                <c:pt idx="4">
                  <c:v>47.4</c:v>
                </c:pt>
              </c:numCache>
            </c:numRef>
          </c:val>
          <c:extLst xmlns:c16r2="http://schemas.microsoft.com/office/drawing/2015/06/chart">
            <c:ext xmlns:c16="http://schemas.microsoft.com/office/drawing/2014/chart" uri="{C3380CC4-5D6E-409C-BE32-E72D297353CC}">
              <c16:uniqueId val="{00000000-DD96-4F74-A03D-A6D0B72BC344}"/>
            </c:ext>
          </c:extLst>
        </c:ser>
        <c:dLbls>
          <c:showLegendKey val="0"/>
          <c:showVal val="0"/>
          <c:showCatName val="0"/>
          <c:showSerName val="0"/>
          <c:showPercent val="0"/>
          <c:showBubbleSize val="0"/>
        </c:dLbls>
        <c:gapWidth val="150"/>
        <c:axId val="520735648"/>
        <c:axId val="52073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D96-4F74-A03D-A6D0B72BC344}"/>
            </c:ext>
          </c:extLst>
        </c:ser>
        <c:dLbls>
          <c:showLegendKey val="0"/>
          <c:showVal val="0"/>
          <c:showCatName val="0"/>
          <c:showSerName val="0"/>
          <c:showPercent val="0"/>
          <c:showBubbleSize val="0"/>
        </c:dLbls>
        <c:marker val="1"/>
        <c:smooth val="0"/>
        <c:axId val="520735648"/>
        <c:axId val="520736040"/>
      </c:lineChart>
      <c:dateAx>
        <c:axId val="520735648"/>
        <c:scaling>
          <c:orientation val="minMax"/>
        </c:scaling>
        <c:delete val="1"/>
        <c:axPos val="b"/>
        <c:numFmt formatCode="ge" sourceLinked="1"/>
        <c:majorTickMark val="none"/>
        <c:minorTickMark val="none"/>
        <c:tickLblPos val="none"/>
        <c:crossAx val="520736040"/>
        <c:crosses val="autoZero"/>
        <c:auto val="1"/>
        <c:lblOffset val="100"/>
        <c:baseTimeUnit val="years"/>
      </c:dateAx>
      <c:valAx>
        <c:axId val="52073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7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84.55</c:v>
                </c:pt>
                <c:pt idx="1">
                  <c:v>84.6</c:v>
                </c:pt>
                <c:pt idx="2">
                  <c:v>85.33</c:v>
                </c:pt>
                <c:pt idx="3">
                  <c:v>84.96</c:v>
                </c:pt>
                <c:pt idx="4">
                  <c:v>84.8</c:v>
                </c:pt>
              </c:numCache>
            </c:numRef>
          </c:val>
          <c:extLst xmlns:c16r2="http://schemas.microsoft.com/office/drawing/2015/06/chart">
            <c:ext xmlns:c16="http://schemas.microsoft.com/office/drawing/2014/chart" uri="{C3380CC4-5D6E-409C-BE32-E72D297353CC}">
              <c16:uniqueId val="{00000000-9E37-4F96-A117-4B2A05628392}"/>
            </c:ext>
          </c:extLst>
        </c:ser>
        <c:dLbls>
          <c:showLegendKey val="0"/>
          <c:showVal val="0"/>
          <c:showCatName val="0"/>
          <c:showSerName val="0"/>
          <c:showPercent val="0"/>
          <c:showBubbleSize val="0"/>
        </c:dLbls>
        <c:gapWidth val="150"/>
        <c:axId val="520729376"/>
        <c:axId val="5207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E37-4F96-A117-4B2A05628392}"/>
            </c:ext>
          </c:extLst>
        </c:ser>
        <c:dLbls>
          <c:showLegendKey val="0"/>
          <c:showVal val="0"/>
          <c:showCatName val="0"/>
          <c:showSerName val="0"/>
          <c:showPercent val="0"/>
          <c:showBubbleSize val="0"/>
        </c:dLbls>
        <c:marker val="1"/>
        <c:smooth val="0"/>
        <c:axId val="520729376"/>
        <c:axId val="520730944"/>
      </c:lineChart>
      <c:dateAx>
        <c:axId val="520729376"/>
        <c:scaling>
          <c:orientation val="minMax"/>
        </c:scaling>
        <c:delete val="1"/>
        <c:axPos val="b"/>
        <c:numFmt formatCode="ge" sourceLinked="1"/>
        <c:majorTickMark val="none"/>
        <c:minorTickMark val="none"/>
        <c:tickLblPos val="none"/>
        <c:crossAx val="520730944"/>
        <c:crosses val="autoZero"/>
        <c:auto val="1"/>
        <c:lblOffset val="100"/>
        <c:baseTimeUnit val="years"/>
      </c:dateAx>
      <c:valAx>
        <c:axId val="5207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7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104.69</c:v>
                </c:pt>
                <c:pt idx="1">
                  <c:v>103.02</c:v>
                </c:pt>
                <c:pt idx="2">
                  <c:v>105.22</c:v>
                </c:pt>
                <c:pt idx="3">
                  <c:v>106.43</c:v>
                </c:pt>
                <c:pt idx="4">
                  <c:v>105.23</c:v>
                </c:pt>
              </c:numCache>
            </c:numRef>
          </c:val>
          <c:extLst xmlns:c16r2="http://schemas.microsoft.com/office/drawing/2015/06/chart">
            <c:ext xmlns:c16="http://schemas.microsoft.com/office/drawing/2014/chart" uri="{C3380CC4-5D6E-409C-BE32-E72D297353CC}">
              <c16:uniqueId val="{00000000-1BE8-4F96-BA14-32326C69CD6F}"/>
            </c:ext>
          </c:extLst>
        </c:ser>
        <c:dLbls>
          <c:showLegendKey val="0"/>
          <c:showVal val="0"/>
          <c:showCatName val="0"/>
          <c:showSerName val="0"/>
          <c:showPercent val="0"/>
          <c:showBubbleSize val="0"/>
        </c:dLbls>
        <c:gapWidth val="150"/>
        <c:axId val="518053920"/>
        <c:axId val="51805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1BE8-4F96-BA14-32326C69CD6F}"/>
            </c:ext>
          </c:extLst>
        </c:ser>
        <c:dLbls>
          <c:showLegendKey val="0"/>
          <c:showVal val="0"/>
          <c:showCatName val="0"/>
          <c:showSerName val="0"/>
          <c:showPercent val="0"/>
          <c:showBubbleSize val="0"/>
        </c:dLbls>
        <c:marker val="1"/>
        <c:smooth val="0"/>
        <c:axId val="518053920"/>
        <c:axId val="518054312"/>
      </c:lineChart>
      <c:dateAx>
        <c:axId val="518053920"/>
        <c:scaling>
          <c:orientation val="minMax"/>
        </c:scaling>
        <c:delete val="1"/>
        <c:axPos val="b"/>
        <c:numFmt formatCode="ge" sourceLinked="1"/>
        <c:majorTickMark val="none"/>
        <c:minorTickMark val="none"/>
        <c:tickLblPos val="none"/>
        <c:crossAx val="518054312"/>
        <c:crosses val="autoZero"/>
        <c:auto val="1"/>
        <c:lblOffset val="100"/>
        <c:baseTimeUnit val="years"/>
      </c:dateAx>
      <c:valAx>
        <c:axId val="51805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8.36</c:v>
                </c:pt>
                <c:pt idx="1">
                  <c:v>18.309999999999999</c:v>
                </c:pt>
                <c:pt idx="2">
                  <c:v>20.68</c:v>
                </c:pt>
                <c:pt idx="3">
                  <c:v>22.9</c:v>
                </c:pt>
                <c:pt idx="4">
                  <c:v>25.1</c:v>
                </c:pt>
              </c:numCache>
            </c:numRef>
          </c:val>
          <c:extLst xmlns:c16r2="http://schemas.microsoft.com/office/drawing/2015/06/chart">
            <c:ext xmlns:c16="http://schemas.microsoft.com/office/drawing/2014/chart" uri="{C3380CC4-5D6E-409C-BE32-E72D297353CC}">
              <c16:uniqueId val="{00000000-1DD9-492C-BAC6-51D4A9A7FDA3}"/>
            </c:ext>
          </c:extLst>
        </c:ser>
        <c:dLbls>
          <c:showLegendKey val="0"/>
          <c:showVal val="0"/>
          <c:showCatName val="0"/>
          <c:showSerName val="0"/>
          <c:showPercent val="0"/>
          <c:showBubbleSize val="0"/>
        </c:dLbls>
        <c:gapWidth val="150"/>
        <c:axId val="595155288"/>
        <c:axId val="59515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1DD9-492C-BAC6-51D4A9A7FDA3}"/>
            </c:ext>
          </c:extLst>
        </c:ser>
        <c:dLbls>
          <c:showLegendKey val="0"/>
          <c:showVal val="0"/>
          <c:showCatName val="0"/>
          <c:showSerName val="0"/>
          <c:showPercent val="0"/>
          <c:showBubbleSize val="0"/>
        </c:dLbls>
        <c:marker val="1"/>
        <c:smooth val="0"/>
        <c:axId val="595155288"/>
        <c:axId val="595159208"/>
      </c:lineChart>
      <c:dateAx>
        <c:axId val="595155288"/>
        <c:scaling>
          <c:orientation val="minMax"/>
        </c:scaling>
        <c:delete val="1"/>
        <c:axPos val="b"/>
        <c:numFmt formatCode="ge" sourceLinked="1"/>
        <c:majorTickMark val="none"/>
        <c:minorTickMark val="none"/>
        <c:tickLblPos val="none"/>
        <c:crossAx val="595159208"/>
        <c:crosses val="autoZero"/>
        <c:auto val="1"/>
        <c:lblOffset val="100"/>
        <c:baseTimeUnit val="years"/>
      </c:dateAx>
      <c:valAx>
        <c:axId val="59515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15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8E-4D35-B162-81918048A64D}"/>
            </c:ext>
          </c:extLst>
        </c:ser>
        <c:dLbls>
          <c:showLegendKey val="0"/>
          <c:showVal val="0"/>
          <c:showCatName val="0"/>
          <c:showSerName val="0"/>
          <c:showPercent val="0"/>
          <c:showBubbleSize val="0"/>
        </c:dLbls>
        <c:gapWidth val="150"/>
        <c:axId val="595158032"/>
        <c:axId val="59515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248E-4D35-B162-81918048A64D}"/>
            </c:ext>
          </c:extLst>
        </c:ser>
        <c:dLbls>
          <c:showLegendKey val="0"/>
          <c:showVal val="0"/>
          <c:showCatName val="0"/>
          <c:showSerName val="0"/>
          <c:showPercent val="0"/>
          <c:showBubbleSize val="0"/>
        </c:dLbls>
        <c:marker val="1"/>
        <c:smooth val="0"/>
        <c:axId val="595158032"/>
        <c:axId val="595157640"/>
      </c:lineChart>
      <c:dateAx>
        <c:axId val="595158032"/>
        <c:scaling>
          <c:orientation val="minMax"/>
        </c:scaling>
        <c:delete val="1"/>
        <c:axPos val="b"/>
        <c:numFmt formatCode="ge" sourceLinked="1"/>
        <c:majorTickMark val="none"/>
        <c:minorTickMark val="none"/>
        <c:tickLblPos val="none"/>
        <c:crossAx val="595157640"/>
        <c:crosses val="autoZero"/>
        <c:auto val="1"/>
        <c:lblOffset val="100"/>
        <c:baseTimeUnit val="years"/>
      </c:dateAx>
      <c:valAx>
        <c:axId val="5951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158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5A-4C24-B8EA-259B7A9C213D}"/>
            </c:ext>
          </c:extLst>
        </c:ser>
        <c:dLbls>
          <c:showLegendKey val="0"/>
          <c:showVal val="0"/>
          <c:showCatName val="0"/>
          <c:showSerName val="0"/>
          <c:showPercent val="0"/>
          <c:showBubbleSize val="0"/>
        </c:dLbls>
        <c:gapWidth val="150"/>
        <c:axId val="595156464"/>
        <c:axId val="59515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3A5A-4C24-B8EA-259B7A9C213D}"/>
            </c:ext>
          </c:extLst>
        </c:ser>
        <c:dLbls>
          <c:showLegendKey val="0"/>
          <c:showVal val="0"/>
          <c:showCatName val="0"/>
          <c:showSerName val="0"/>
          <c:showPercent val="0"/>
          <c:showBubbleSize val="0"/>
        </c:dLbls>
        <c:marker val="1"/>
        <c:smooth val="0"/>
        <c:axId val="595156464"/>
        <c:axId val="595156072"/>
      </c:lineChart>
      <c:dateAx>
        <c:axId val="595156464"/>
        <c:scaling>
          <c:orientation val="minMax"/>
        </c:scaling>
        <c:delete val="1"/>
        <c:axPos val="b"/>
        <c:numFmt formatCode="ge" sourceLinked="1"/>
        <c:majorTickMark val="none"/>
        <c:minorTickMark val="none"/>
        <c:tickLblPos val="none"/>
        <c:crossAx val="595156072"/>
        <c:crosses val="autoZero"/>
        <c:auto val="1"/>
        <c:lblOffset val="100"/>
        <c:baseTimeUnit val="years"/>
      </c:dateAx>
      <c:valAx>
        <c:axId val="59515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1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942.32</c:v>
                </c:pt>
                <c:pt idx="1">
                  <c:v>103.29</c:v>
                </c:pt>
                <c:pt idx="2">
                  <c:v>110.05</c:v>
                </c:pt>
                <c:pt idx="3">
                  <c:v>117.47</c:v>
                </c:pt>
                <c:pt idx="4">
                  <c:v>136.11000000000001</c:v>
                </c:pt>
              </c:numCache>
            </c:numRef>
          </c:val>
          <c:extLst xmlns:c16r2="http://schemas.microsoft.com/office/drawing/2015/06/chart">
            <c:ext xmlns:c16="http://schemas.microsoft.com/office/drawing/2014/chart" uri="{C3380CC4-5D6E-409C-BE32-E72D297353CC}">
              <c16:uniqueId val="{00000000-65CB-4574-AE63-2144E0D3705B}"/>
            </c:ext>
          </c:extLst>
        </c:ser>
        <c:dLbls>
          <c:showLegendKey val="0"/>
          <c:showVal val="0"/>
          <c:showCatName val="0"/>
          <c:showSerName val="0"/>
          <c:showPercent val="0"/>
          <c:showBubbleSize val="0"/>
        </c:dLbls>
        <c:gapWidth val="150"/>
        <c:axId val="595154112"/>
        <c:axId val="59515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65CB-4574-AE63-2144E0D3705B}"/>
            </c:ext>
          </c:extLst>
        </c:ser>
        <c:dLbls>
          <c:showLegendKey val="0"/>
          <c:showVal val="0"/>
          <c:showCatName val="0"/>
          <c:showSerName val="0"/>
          <c:showPercent val="0"/>
          <c:showBubbleSize val="0"/>
        </c:dLbls>
        <c:marker val="1"/>
        <c:smooth val="0"/>
        <c:axId val="595154112"/>
        <c:axId val="595153720"/>
      </c:lineChart>
      <c:dateAx>
        <c:axId val="595154112"/>
        <c:scaling>
          <c:orientation val="minMax"/>
        </c:scaling>
        <c:delete val="1"/>
        <c:axPos val="b"/>
        <c:numFmt formatCode="ge" sourceLinked="1"/>
        <c:majorTickMark val="none"/>
        <c:minorTickMark val="none"/>
        <c:tickLblPos val="none"/>
        <c:crossAx val="595153720"/>
        <c:crosses val="autoZero"/>
        <c:auto val="1"/>
        <c:lblOffset val="100"/>
        <c:baseTimeUnit val="years"/>
      </c:dateAx>
      <c:valAx>
        <c:axId val="5951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1051.8800000000001</c:v>
                </c:pt>
                <c:pt idx="3" formatCode="#,##0.00;&quot;△&quot;#,##0.00;&quot;-&quot;">
                  <c:v>1151.98</c:v>
                </c:pt>
                <c:pt idx="4" formatCode="#,##0.00;&quot;△&quot;#,##0.00;&quot;-&quot;">
                  <c:v>1260.51</c:v>
                </c:pt>
              </c:numCache>
            </c:numRef>
          </c:val>
          <c:extLst xmlns:c16r2="http://schemas.microsoft.com/office/drawing/2015/06/chart">
            <c:ext xmlns:c16="http://schemas.microsoft.com/office/drawing/2014/chart" uri="{C3380CC4-5D6E-409C-BE32-E72D297353CC}">
              <c16:uniqueId val="{00000000-F37F-4EB3-9C65-2D02CDFFB5AD}"/>
            </c:ext>
          </c:extLst>
        </c:ser>
        <c:dLbls>
          <c:showLegendKey val="0"/>
          <c:showVal val="0"/>
          <c:showCatName val="0"/>
          <c:showSerName val="0"/>
          <c:showPercent val="0"/>
          <c:showBubbleSize val="0"/>
        </c:dLbls>
        <c:gapWidth val="150"/>
        <c:axId val="595145880"/>
        <c:axId val="5951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37F-4EB3-9C65-2D02CDFFB5AD}"/>
            </c:ext>
          </c:extLst>
        </c:ser>
        <c:dLbls>
          <c:showLegendKey val="0"/>
          <c:showVal val="0"/>
          <c:showCatName val="0"/>
          <c:showSerName val="0"/>
          <c:showPercent val="0"/>
          <c:showBubbleSize val="0"/>
        </c:dLbls>
        <c:marker val="1"/>
        <c:smooth val="0"/>
        <c:axId val="595145880"/>
        <c:axId val="595150976"/>
      </c:lineChart>
      <c:dateAx>
        <c:axId val="595145880"/>
        <c:scaling>
          <c:orientation val="minMax"/>
        </c:scaling>
        <c:delete val="1"/>
        <c:axPos val="b"/>
        <c:numFmt formatCode="ge" sourceLinked="1"/>
        <c:majorTickMark val="none"/>
        <c:minorTickMark val="none"/>
        <c:tickLblPos val="none"/>
        <c:crossAx val="595150976"/>
        <c:crosses val="autoZero"/>
        <c:auto val="1"/>
        <c:lblOffset val="100"/>
        <c:baseTimeUnit val="years"/>
      </c:dateAx>
      <c:valAx>
        <c:axId val="595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1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119.86</c:v>
                </c:pt>
                <c:pt idx="1">
                  <c:v>117.84</c:v>
                </c:pt>
                <c:pt idx="2">
                  <c:v>131.28</c:v>
                </c:pt>
                <c:pt idx="3">
                  <c:v>136.76</c:v>
                </c:pt>
                <c:pt idx="4">
                  <c:v>100</c:v>
                </c:pt>
              </c:numCache>
            </c:numRef>
          </c:val>
          <c:extLst xmlns:c16r2="http://schemas.microsoft.com/office/drawing/2015/06/chart">
            <c:ext xmlns:c16="http://schemas.microsoft.com/office/drawing/2014/chart" uri="{C3380CC4-5D6E-409C-BE32-E72D297353CC}">
              <c16:uniqueId val="{00000000-5099-4C9B-B9B7-9D95D2453ED9}"/>
            </c:ext>
          </c:extLst>
        </c:ser>
        <c:dLbls>
          <c:showLegendKey val="0"/>
          <c:showVal val="0"/>
          <c:showCatName val="0"/>
          <c:showSerName val="0"/>
          <c:showPercent val="0"/>
          <c:showBubbleSize val="0"/>
        </c:dLbls>
        <c:gapWidth val="150"/>
        <c:axId val="520729768"/>
        <c:axId val="52073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099-4C9B-B9B7-9D95D2453ED9}"/>
            </c:ext>
          </c:extLst>
        </c:ser>
        <c:dLbls>
          <c:showLegendKey val="0"/>
          <c:showVal val="0"/>
          <c:showCatName val="0"/>
          <c:showSerName val="0"/>
          <c:showPercent val="0"/>
          <c:showBubbleSize val="0"/>
        </c:dLbls>
        <c:marker val="1"/>
        <c:smooth val="0"/>
        <c:axId val="520729768"/>
        <c:axId val="520733296"/>
      </c:lineChart>
      <c:dateAx>
        <c:axId val="520729768"/>
        <c:scaling>
          <c:orientation val="minMax"/>
        </c:scaling>
        <c:delete val="1"/>
        <c:axPos val="b"/>
        <c:numFmt formatCode="ge" sourceLinked="1"/>
        <c:majorTickMark val="none"/>
        <c:minorTickMark val="none"/>
        <c:tickLblPos val="none"/>
        <c:crossAx val="520733296"/>
        <c:crosses val="autoZero"/>
        <c:auto val="1"/>
        <c:lblOffset val="100"/>
        <c:baseTimeUnit val="years"/>
      </c:dateAx>
      <c:valAx>
        <c:axId val="52073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72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139.57</c:v>
                </c:pt>
                <c:pt idx="1">
                  <c:v>142.68</c:v>
                </c:pt>
                <c:pt idx="2">
                  <c:v>116.81</c:v>
                </c:pt>
                <c:pt idx="3">
                  <c:v>109.53</c:v>
                </c:pt>
                <c:pt idx="4">
                  <c:v>152.31</c:v>
                </c:pt>
              </c:numCache>
            </c:numRef>
          </c:val>
          <c:extLst xmlns:c16r2="http://schemas.microsoft.com/office/drawing/2015/06/chart">
            <c:ext xmlns:c16="http://schemas.microsoft.com/office/drawing/2014/chart" uri="{C3380CC4-5D6E-409C-BE32-E72D297353CC}">
              <c16:uniqueId val="{00000000-9A90-4E5B-87F2-BB90FE11A91E}"/>
            </c:ext>
          </c:extLst>
        </c:ser>
        <c:dLbls>
          <c:showLegendKey val="0"/>
          <c:showVal val="0"/>
          <c:showCatName val="0"/>
          <c:showSerName val="0"/>
          <c:showPercent val="0"/>
          <c:showBubbleSize val="0"/>
        </c:dLbls>
        <c:gapWidth val="150"/>
        <c:axId val="595154504"/>
        <c:axId val="52073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A90-4E5B-87F2-BB90FE11A91E}"/>
            </c:ext>
          </c:extLst>
        </c:ser>
        <c:dLbls>
          <c:showLegendKey val="0"/>
          <c:showVal val="0"/>
          <c:showCatName val="0"/>
          <c:showSerName val="0"/>
          <c:showPercent val="0"/>
          <c:showBubbleSize val="0"/>
        </c:dLbls>
        <c:marker val="1"/>
        <c:smooth val="0"/>
        <c:axId val="595154504"/>
        <c:axId val="520734472"/>
      </c:lineChart>
      <c:dateAx>
        <c:axId val="595154504"/>
        <c:scaling>
          <c:orientation val="minMax"/>
        </c:scaling>
        <c:delete val="1"/>
        <c:axPos val="b"/>
        <c:numFmt formatCode="ge" sourceLinked="1"/>
        <c:majorTickMark val="none"/>
        <c:minorTickMark val="none"/>
        <c:tickLblPos val="none"/>
        <c:crossAx val="520734472"/>
        <c:crosses val="autoZero"/>
        <c:auto val="1"/>
        <c:lblOffset val="100"/>
        <c:baseTimeUnit val="years"/>
      </c:dateAx>
      <c:valAx>
        <c:axId val="52073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15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東御市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30415</v>
      </c>
      <c r="AM8" s="50"/>
      <c r="AN8" s="50"/>
      <c r="AO8" s="50"/>
      <c r="AP8" s="50"/>
      <c r="AQ8" s="50"/>
      <c r="AR8" s="50"/>
      <c r="AS8" s="50"/>
      <c r="AT8" s="45">
        <f>データ!T6</f>
        <v>112.37</v>
      </c>
      <c r="AU8" s="45"/>
      <c r="AV8" s="45"/>
      <c r="AW8" s="45"/>
      <c r="AX8" s="45"/>
      <c r="AY8" s="45"/>
      <c r="AZ8" s="45"/>
      <c r="BA8" s="45"/>
      <c r="BB8" s="45">
        <f>データ!U6</f>
        <v>270.67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61.53</v>
      </c>
      <c r="J10" s="45"/>
      <c r="K10" s="45"/>
      <c r="L10" s="45"/>
      <c r="M10" s="45"/>
      <c r="N10" s="45"/>
      <c r="O10" s="45"/>
      <c r="P10" s="45">
        <f>データ!P6</f>
        <v>4.91</v>
      </c>
      <c r="Q10" s="45"/>
      <c r="R10" s="45"/>
      <c r="S10" s="45"/>
      <c r="T10" s="45"/>
      <c r="U10" s="45"/>
      <c r="V10" s="45"/>
      <c r="W10" s="45">
        <f>データ!Q6</f>
        <v>104.23</v>
      </c>
      <c r="X10" s="45"/>
      <c r="Y10" s="45"/>
      <c r="Z10" s="45"/>
      <c r="AA10" s="45"/>
      <c r="AB10" s="45"/>
      <c r="AC10" s="45"/>
      <c r="AD10" s="50">
        <f>データ!R6</f>
        <v>3202</v>
      </c>
      <c r="AE10" s="50"/>
      <c r="AF10" s="50"/>
      <c r="AG10" s="50"/>
      <c r="AH10" s="50"/>
      <c r="AI10" s="50"/>
      <c r="AJ10" s="50"/>
      <c r="AK10" s="2"/>
      <c r="AL10" s="50">
        <f>データ!V6</f>
        <v>1487</v>
      </c>
      <c r="AM10" s="50"/>
      <c r="AN10" s="50"/>
      <c r="AO10" s="50"/>
      <c r="AP10" s="50"/>
      <c r="AQ10" s="50"/>
      <c r="AR10" s="50"/>
      <c r="AS10" s="50"/>
      <c r="AT10" s="45">
        <f>データ!W6</f>
        <v>0.56999999999999995</v>
      </c>
      <c r="AU10" s="45"/>
      <c r="AV10" s="45"/>
      <c r="AW10" s="45"/>
      <c r="AX10" s="45"/>
      <c r="AY10" s="45"/>
      <c r="AZ10" s="45"/>
      <c r="BA10" s="45"/>
      <c r="BB10" s="45">
        <f>データ!X6</f>
        <v>2608.77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slFoNiVeui5JkbA30nj27aRYncIMe5Vb/nbCIfshy3Gkk91XHh4SiqEa5iTfIeDGcFWTN4yIBRfTVhy5Ys8N2w==" saltValue="gW9s7TKtFUSKqWHkl+aR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202193</v>
      </c>
      <c r="D6" s="33">
        <f t="shared" si="3"/>
        <v>46</v>
      </c>
      <c r="E6" s="33">
        <f t="shared" si="3"/>
        <v>17</v>
      </c>
      <c r="F6" s="33">
        <f t="shared" si="3"/>
        <v>4</v>
      </c>
      <c r="G6" s="33">
        <f t="shared" si="3"/>
        <v>0</v>
      </c>
      <c r="H6" s="33" t="str">
        <f t="shared" si="3"/>
        <v>長野県　東御市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61.53</v>
      </c>
      <c r="P6" s="34">
        <f t="shared" si="3"/>
        <v>4.91</v>
      </c>
      <c r="Q6" s="34">
        <f t="shared" si="3"/>
        <v>104.23</v>
      </c>
      <c r="R6" s="34">
        <f t="shared" si="3"/>
        <v>3202</v>
      </c>
      <c r="S6" s="34">
        <f t="shared" si="3"/>
        <v>30415</v>
      </c>
      <c r="T6" s="34">
        <f t="shared" si="3"/>
        <v>112.37</v>
      </c>
      <c r="U6" s="34">
        <f t="shared" si="3"/>
        <v>270.67</v>
      </c>
      <c r="V6" s="34">
        <f t="shared" si="3"/>
        <v>1487</v>
      </c>
      <c r="W6" s="34">
        <f t="shared" si="3"/>
        <v>0.56999999999999995</v>
      </c>
      <c r="X6" s="34">
        <f t="shared" si="3"/>
        <v>2608.77</v>
      </c>
      <c r="Y6" s="35">
        <f>IF(Y7="",NA(),Y7)</f>
        <v>104.69</v>
      </c>
      <c r="Z6" s="35">
        <f t="shared" ref="Z6:AH6" si="4">IF(Z7="",NA(),Z7)</f>
        <v>103.02</v>
      </c>
      <c r="AA6" s="35">
        <f t="shared" si="4"/>
        <v>105.22</v>
      </c>
      <c r="AB6" s="35">
        <f t="shared" si="4"/>
        <v>106.43</v>
      </c>
      <c r="AC6" s="35">
        <f t="shared" si="4"/>
        <v>105.23</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942.32</v>
      </c>
      <c r="AV6" s="35">
        <f t="shared" ref="AV6:BD6" si="6">IF(AV7="",NA(),AV7)</f>
        <v>103.29</v>
      </c>
      <c r="AW6" s="35">
        <f t="shared" si="6"/>
        <v>110.05</v>
      </c>
      <c r="AX6" s="35">
        <f t="shared" si="6"/>
        <v>117.47</v>
      </c>
      <c r="AY6" s="35">
        <f t="shared" si="6"/>
        <v>136.11000000000001</v>
      </c>
      <c r="AZ6" s="35">
        <f t="shared" si="6"/>
        <v>290.19</v>
      </c>
      <c r="BA6" s="35">
        <f t="shared" si="6"/>
        <v>63.22</v>
      </c>
      <c r="BB6" s="35">
        <f t="shared" si="6"/>
        <v>49.07</v>
      </c>
      <c r="BC6" s="35">
        <f t="shared" si="6"/>
        <v>46.78</v>
      </c>
      <c r="BD6" s="35">
        <f t="shared" si="6"/>
        <v>47.44</v>
      </c>
      <c r="BE6" s="34" t="str">
        <f>IF(BE7="","",IF(BE7="-","【-】","【"&amp;SUBSTITUTE(TEXT(BE7,"#,##0.00"),"-","△")&amp;"】"))</f>
        <v>【54.73】</v>
      </c>
      <c r="BF6" s="34">
        <f>IF(BF7="",NA(),BF7)</f>
        <v>0</v>
      </c>
      <c r="BG6" s="34">
        <f t="shared" ref="BG6:BO6" si="7">IF(BG7="",NA(),BG7)</f>
        <v>0</v>
      </c>
      <c r="BH6" s="35">
        <f t="shared" si="7"/>
        <v>1051.8800000000001</v>
      </c>
      <c r="BI6" s="35">
        <f t="shared" si="7"/>
        <v>1151.98</v>
      </c>
      <c r="BJ6" s="35">
        <f t="shared" si="7"/>
        <v>1260.51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119.86</v>
      </c>
      <c r="BR6" s="35">
        <f t="shared" ref="BR6:BZ6" si="8">IF(BR7="",NA(),BR7)</f>
        <v>117.84</v>
      </c>
      <c r="BS6" s="35">
        <f t="shared" si="8"/>
        <v>131.28</v>
      </c>
      <c r="BT6" s="35">
        <f t="shared" si="8"/>
        <v>136.76</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139.57</v>
      </c>
      <c r="CC6" s="35">
        <f t="shared" ref="CC6:CK6" si="9">IF(CC7="",NA(),CC7)</f>
        <v>142.68</v>
      </c>
      <c r="CD6" s="35">
        <f t="shared" si="9"/>
        <v>116.81</v>
      </c>
      <c r="CE6" s="35">
        <f t="shared" si="9"/>
        <v>109.53</v>
      </c>
      <c r="CF6" s="35">
        <f t="shared" si="9"/>
        <v>152.31</v>
      </c>
      <c r="CG6" s="35">
        <f t="shared" si="9"/>
        <v>245.75</v>
      </c>
      <c r="CH6" s="35">
        <f t="shared" si="9"/>
        <v>244.29</v>
      </c>
      <c r="CI6" s="35">
        <f t="shared" si="9"/>
        <v>246.72</v>
      </c>
      <c r="CJ6" s="35">
        <f t="shared" si="9"/>
        <v>234.96</v>
      </c>
      <c r="CK6" s="35">
        <f t="shared" si="9"/>
        <v>221.81</v>
      </c>
      <c r="CL6" s="34" t="str">
        <f>IF(CL7="","",IF(CL7="-","【-】","【"&amp;SUBSTITUTE(TEXT(CL7,"#,##0.00"),"-","△")&amp;"】"))</f>
        <v>【215.23】</v>
      </c>
      <c r="CM6" s="35">
        <f>IF(CM7="",NA(),CM7)</f>
        <v>56.21</v>
      </c>
      <c r="CN6" s="35">
        <f t="shared" ref="CN6:CV6" si="10">IF(CN7="",NA(),CN7)</f>
        <v>53.79</v>
      </c>
      <c r="CO6" s="35">
        <f t="shared" si="10"/>
        <v>56.52</v>
      </c>
      <c r="CP6" s="35">
        <f t="shared" si="10"/>
        <v>56.06</v>
      </c>
      <c r="CQ6" s="35">
        <f t="shared" si="10"/>
        <v>47.4</v>
      </c>
      <c r="CR6" s="35">
        <f t="shared" si="10"/>
        <v>43.65</v>
      </c>
      <c r="CS6" s="35">
        <f t="shared" si="10"/>
        <v>43.58</v>
      </c>
      <c r="CT6" s="35">
        <f t="shared" si="10"/>
        <v>41.35</v>
      </c>
      <c r="CU6" s="35">
        <f t="shared" si="10"/>
        <v>42.9</v>
      </c>
      <c r="CV6" s="35">
        <f t="shared" si="10"/>
        <v>43.36</v>
      </c>
      <c r="CW6" s="34" t="str">
        <f>IF(CW7="","",IF(CW7="-","【-】","【"&amp;SUBSTITUTE(TEXT(CW7,"#,##0.00"),"-","△")&amp;"】"))</f>
        <v>【42.66】</v>
      </c>
      <c r="CX6" s="35">
        <f>IF(CX7="",NA(),CX7)</f>
        <v>84.55</v>
      </c>
      <c r="CY6" s="35">
        <f t="shared" ref="CY6:DG6" si="11">IF(CY7="",NA(),CY7)</f>
        <v>84.6</v>
      </c>
      <c r="CZ6" s="35">
        <f t="shared" si="11"/>
        <v>85.33</v>
      </c>
      <c r="DA6" s="35">
        <f t="shared" si="11"/>
        <v>84.96</v>
      </c>
      <c r="DB6" s="35">
        <f t="shared" si="11"/>
        <v>84.8</v>
      </c>
      <c r="DC6" s="35">
        <f t="shared" si="11"/>
        <v>82.2</v>
      </c>
      <c r="DD6" s="35">
        <f t="shared" si="11"/>
        <v>82.35</v>
      </c>
      <c r="DE6" s="35">
        <f t="shared" si="11"/>
        <v>82.9</v>
      </c>
      <c r="DF6" s="35">
        <f t="shared" si="11"/>
        <v>83.5</v>
      </c>
      <c r="DG6" s="35">
        <f t="shared" si="11"/>
        <v>83.06</v>
      </c>
      <c r="DH6" s="34" t="str">
        <f>IF(DH7="","",IF(DH7="-","【-】","【"&amp;SUBSTITUTE(TEXT(DH7,"#,##0.00"),"-","△")&amp;"】"))</f>
        <v>【82.67】</v>
      </c>
      <c r="DI6" s="35">
        <f>IF(DI7="",NA(),DI7)</f>
        <v>8.36</v>
      </c>
      <c r="DJ6" s="35">
        <f t="shared" ref="DJ6:DR6" si="12">IF(DJ7="",NA(),DJ7)</f>
        <v>18.309999999999999</v>
      </c>
      <c r="DK6" s="35">
        <f t="shared" si="12"/>
        <v>20.68</v>
      </c>
      <c r="DL6" s="35">
        <f t="shared" si="12"/>
        <v>22.9</v>
      </c>
      <c r="DM6" s="35">
        <f t="shared" si="12"/>
        <v>25.1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202193</v>
      </c>
      <c r="D7" s="37">
        <v>46</v>
      </c>
      <c r="E7" s="37">
        <v>17</v>
      </c>
      <c r="F7" s="37">
        <v>4</v>
      </c>
      <c r="G7" s="37">
        <v>0</v>
      </c>
      <c r="H7" s="37" t="s">
        <v>108</v>
      </c>
      <c r="I7" s="37" t="s">
        <v>109</v>
      </c>
      <c r="J7" s="37" t="s">
        <v>110</v>
      </c>
      <c r="K7" s="37" t="s">
        <v>111</v>
      </c>
      <c r="L7" s="37" t="s">
        <v>112</v>
      </c>
      <c r="M7" s="37" t="s">
        <v>113</v>
      </c>
      <c r="N7" s="38" t="s">
        <v>114</v>
      </c>
      <c r="O7" s="38">
        <v>61.53</v>
      </c>
      <c r="P7" s="38">
        <v>4.91</v>
      </c>
      <c r="Q7" s="38">
        <v>104.23</v>
      </c>
      <c r="R7" s="38">
        <v>3202</v>
      </c>
      <c r="S7" s="38">
        <v>30415</v>
      </c>
      <c r="T7" s="38">
        <v>112.37</v>
      </c>
      <c r="U7" s="38">
        <v>270.67</v>
      </c>
      <c r="V7" s="38">
        <v>1487</v>
      </c>
      <c r="W7" s="38">
        <v>0.56999999999999995</v>
      </c>
      <c r="X7" s="38">
        <v>2608.77</v>
      </c>
      <c r="Y7" s="38">
        <v>104.69</v>
      </c>
      <c r="Z7" s="38">
        <v>103.02</v>
      </c>
      <c r="AA7" s="38">
        <v>105.22</v>
      </c>
      <c r="AB7" s="38">
        <v>106.43</v>
      </c>
      <c r="AC7" s="38">
        <v>105.23</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942.32</v>
      </c>
      <c r="AV7" s="38">
        <v>103.29</v>
      </c>
      <c r="AW7" s="38">
        <v>110.05</v>
      </c>
      <c r="AX7" s="38">
        <v>117.47</v>
      </c>
      <c r="AY7" s="38">
        <v>136.11000000000001</v>
      </c>
      <c r="AZ7" s="38">
        <v>290.19</v>
      </c>
      <c r="BA7" s="38">
        <v>63.22</v>
      </c>
      <c r="BB7" s="38">
        <v>49.07</v>
      </c>
      <c r="BC7" s="38">
        <v>46.78</v>
      </c>
      <c r="BD7" s="38">
        <v>47.44</v>
      </c>
      <c r="BE7" s="38">
        <v>54.73</v>
      </c>
      <c r="BF7" s="38">
        <v>0</v>
      </c>
      <c r="BG7" s="38">
        <v>0</v>
      </c>
      <c r="BH7" s="38">
        <v>1051.8800000000001</v>
      </c>
      <c r="BI7" s="38">
        <v>1151.98</v>
      </c>
      <c r="BJ7" s="38">
        <v>1260.51</v>
      </c>
      <c r="BK7" s="38">
        <v>1569.13</v>
      </c>
      <c r="BL7" s="38">
        <v>1436</v>
      </c>
      <c r="BM7" s="38">
        <v>1434.89</v>
      </c>
      <c r="BN7" s="38">
        <v>1298.9100000000001</v>
      </c>
      <c r="BO7" s="38">
        <v>1243.71</v>
      </c>
      <c r="BP7" s="38">
        <v>1225.44</v>
      </c>
      <c r="BQ7" s="38">
        <v>119.86</v>
      </c>
      <c r="BR7" s="38">
        <v>117.84</v>
      </c>
      <c r="BS7" s="38">
        <v>131.28</v>
      </c>
      <c r="BT7" s="38">
        <v>136.76</v>
      </c>
      <c r="BU7" s="38">
        <v>100</v>
      </c>
      <c r="BV7" s="38">
        <v>64.63</v>
      </c>
      <c r="BW7" s="38">
        <v>66.56</v>
      </c>
      <c r="BX7" s="38">
        <v>66.22</v>
      </c>
      <c r="BY7" s="38">
        <v>69.87</v>
      </c>
      <c r="BZ7" s="38">
        <v>74.3</v>
      </c>
      <c r="CA7" s="38">
        <v>75.58</v>
      </c>
      <c r="CB7" s="38">
        <v>139.57</v>
      </c>
      <c r="CC7" s="38">
        <v>142.68</v>
      </c>
      <c r="CD7" s="38">
        <v>116.81</v>
      </c>
      <c r="CE7" s="38">
        <v>109.53</v>
      </c>
      <c r="CF7" s="38">
        <v>152.31</v>
      </c>
      <c r="CG7" s="38">
        <v>245.75</v>
      </c>
      <c r="CH7" s="38">
        <v>244.29</v>
      </c>
      <c r="CI7" s="38">
        <v>246.72</v>
      </c>
      <c r="CJ7" s="38">
        <v>234.96</v>
      </c>
      <c r="CK7" s="38">
        <v>221.81</v>
      </c>
      <c r="CL7" s="38">
        <v>215.23</v>
      </c>
      <c r="CM7" s="38">
        <v>56.21</v>
      </c>
      <c r="CN7" s="38">
        <v>53.79</v>
      </c>
      <c r="CO7" s="38">
        <v>56.52</v>
      </c>
      <c r="CP7" s="38">
        <v>56.06</v>
      </c>
      <c r="CQ7" s="38">
        <v>47.4</v>
      </c>
      <c r="CR7" s="38">
        <v>43.65</v>
      </c>
      <c r="CS7" s="38">
        <v>43.58</v>
      </c>
      <c r="CT7" s="38">
        <v>41.35</v>
      </c>
      <c r="CU7" s="38">
        <v>42.9</v>
      </c>
      <c r="CV7" s="38">
        <v>43.36</v>
      </c>
      <c r="CW7" s="38">
        <v>42.66</v>
      </c>
      <c r="CX7" s="38">
        <v>84.55</v>
      </c>
      <c r="CY7" s="38">
        <v>84.6</v>
      </c>
      <c r="CZ7" s="38">
        <v>85.33</v>
      </c>
      <c r="DA7" s="38">
        <v>84.96</v>
      </c>
      <c r="DB7" s="38">
        <v>84.8</v>
      </c>
      <c r="DC7" s="38">
        <v>82.2</v>
      </c>
      <c r="DD7" s="38">
        <v>82.35</v>
      </c>
      <c r="DE7" s="38">
        <v>82.9</v>
      </c>
      <c r="DF7" s="38">
        <v>83.5</v>
      </c>
      <c r="DG7" s="38">
        <v>83.06</v>
      </c>
      <c r="DH7" s="38">
        <v>82.67</v>
      </c>
      <c r="DI7" s="38">
        <v>8.36</v>
      </c>
      <c r="DJ7" s="38">
        <v>18.309999999999999</v>
      </c>
      <c r="DK7" s="38">
        <v>20.68</v>
      </c>
      <c r="DL7" s="38">
        <v>22.9</v>
      </c>
      <c r="DM7" s="38">
        <v>25.1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2019-01-30T07:06:32Z</cp:lastPrinted>
  <dcterms:created xsi:type="dcterms:W3CDTF">2018-12-03T08:53:07Z</dcterms:created>
  <dcterms:modified xsi:type="dcterms:W3CDTF">2019-02-12T07:13:20Z</dcterms:modified>
  <cp:category/>
</cp:coreProperties>
</file>